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TO\Downloads\"/>
    </mc:Choice>
  </mc:AlternateContent>
  <xr:revisionPtr revIDLastSave="0" documentId="13_ncr:1_{90EB0D28-BA4D-408D-B137-C6430B747ADC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見本" sheetId="1" r:id="rId1"/>
    <sheet name="算出用シート" sheetId="3" r:id="rId2"/>
    <sheet name="削除禁止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9" i="3" l="1" a="1"/>
  <c r="J99" i="3" s="1"/>
  <c r="H99" i="3"/>
  <c r="J98" i="3" a="1"/>
  <c r="J98" i="3" s="1"/>
  <c r="H98" i="3"/>
  <c r="J97" i="3" a="1"/>
  <c r="J97" i="3" s="1"/>
  <c r="H97" i="3"/>
  <c r="J96" i="3" a="1"/>
  <c r="J96" i="3" s="1"/>
  <c r="H96" i="3"/>
  <c r="J81" i="3" a="1"/>
  <c r="J81" i="3" s="1"/>
  <c r="H81" i="3"/>
  <c r="J80" i="3" a="1"/>
  <c r="J80" i="3" s="1"/>
  <c r="H80" i="3"/>
  <c r="J79" i="3" a="1"/>
  <c r="J79" i="3" s="1"/>
  <c r="H79" i="3"/>
  <c r="J78" i="3" a="1"/>
  <c r="J78" i="3" s="1"/>
  <c r="H78" i="3"/>
  <c r="J77" i="3" a="1"/>
  <c r="J77" i="3" s="1"/>
  <c r="H77" i="3"/>
  <c r="J76" i="3" a="1"/>
  <c r="J76" i="3" s="1"/>
  <c r="H76" i="3"/>
  <c r="J75" i="3" a="1"/>
  <c r="J75" i="3" s="1"/>
  <c r="H75" i="3"/>
  <c r="J74" i="3" a="1"/>
  <c r="J74" i="3" s="1"/>
  <c r="H74" i="3"/>
  <c r="J73" i="3"/>
  <c r="J73" i="3" a="1"/>
  <c r="H73" i="3"/>
  <c r="J72" i="3" a="1"/>
  <c r="J72" i="3" s="1"/>
  <c r="H72" i="3"/>
  <c r="J71" i="3" a="1"/>
  <c r="J71" i="3" s="1"/>
  <c r="H71" i="3"/>
  <c r="J70" i="3" a="1"/>
  <c r="J70" i="3" s="1"/>
  <c r="H70" i="3"/>
  <c r="J58" i="3" a="1"/>
  <c r="J58" i="3" s="1"/>
  <c r="H58" i="3"/>
  <c r="J57" i="3" a="1"/>
  <c r="J57" i="3" s="1"/>
  <c r="H57" i="3"/>
  <c r="J56" i="3" a="1"/>
  <c r="J56" i="3" s="1"/>
  <c r="H56" i="3"/>
  <c r="J55" i="3" a="1"/>
  <c r="J55" i="3" s="1"/>
  <c r="H55" i="3"/>
  <c r="J54" i="3" a="1"/>
  <c r="J54" i="3" s="1"/>
  <c r="H54" i="3"/>
  <c r="J53" i="3" a="1"/>
  <c r="J53" i="3" s="1"/>
  <c r="H53" i="3"/>
  <c r="J52" i="3" a="1"/>
  <c r="J52" i="3" s="1"/>
  <c r="H52" i="3"/>
  <c r="J51" i="3" a="1"/>
  <c r="J51" i="3" s="1"/>
  <c r="H51" i="3"/>
  <c r="J50" i="3" a="1"/>
  <c r="J50" i="3" s="1"/>
  <c r="H50" i="3"/>
  <c r="J49" i="3" a="1"/>
  <c r="J49" i="3" s="1"/>
  <c r="H49" i="3"/>
  <c r="J48" i="3" a="1"/>
  <c r="J48" i="3" s="1"/>
  <c r="H48" i="3"/>
  <c r="J47" i="3" a="1"/>
  <c r="J47" i="3" s="1"/>
  <c r="H47" i="3"/>
  <c r="J16" i="3" a="1"/>
  <c r="J16" i="3" s="1"/>
  <c r="H16" i="3"/>
  <c r="J15" i="3" a="1"/>
  <c r="J15" i="3" s="1"/>
  <c r="H15" i="3"/>
  <c r="J14" i="3" a="1"/>
  <c r="J14" i="3" s="1"/>
  <c r="H14" i="3"/>
  <c r="J13" i="3" a="1"/>
  <c r="J13" i="3" s="1"/>
  <c r="H13" i="3"/>
  <c r="J12" i="3" a="1"/>
  <c r="J12" i="3" s="1"/>
  <c r="H12" i="3"/>
  <c r="J11" i="3" a="1"/>
  <c r="J11" i="3" s="1"/>
  <c r="H11" i="3"/>
  <c r="J17" i="3" a="1"/>
  <c r="J17" i="3" s="1"/>
  <c r="H17" i="3"/>
  <c r="H6" i="3"/>
  <c r="H5" i="3"/>
  <c r="J103" i="3" a="1"/>
  <c r="J103" i="3" s="1"/>
  <c r="H103" i="3"/>
  <c r="J102" i="3" a="1"/>
  <c r="J102" i="3" s="1"/>
  <c r="H102" i="3"/>
  <c r="J101" i="3" a="1"/>
  <c r="J101" i="3" s="1"/>
  <c r="H101" i="3"/>
  <c r="J100" i="3" a="1"/>
  <c r="J100" i="3" s="1"/>
  <c r="H100" i="3"/>
  <c r="J95" i="3" a="1"/>
  <c r="J95" i="3" s="1"/>
  <c r="H95" i="3"/>
  <c r="J94" i="3" a="1"/>
  <c r="J94" i="3" s="1"/>
  <c r="H94" i="3"/>
  <c r="J93" i="3" a="1"/>
  <c r="J93" i="3" s="1"/>
  <c r="H93" i="3"/>
  <c r="J91" i="3" a="1"/>
  <c r="J91" i="3" s="1"/>
  <c r="H91" i="3"/>
  <c r="J90" i="3" a="1"/>
  <c r="J90" i="3" s="1"/>
  <c r="H90" i="3"/>
  <c r="J89" i="3" a="1"/>
  <c r="J89" i="3" s="1"/>
  <c r="H89" i="3"/>
  <c r="J88" i="3" a="1"/>
  <c r="J88" i="3" s="1"/>
  <c r="H88" i="3"/>
  <c r="J87" i="3" a="1"/>
  <c r="J87" i="3" s="1"/>
  <c r="H87" i="3"/>
  <c r="J86" i="3" a="1"/>
  <c r="J86" i="3" s="1"/>
  <c r="H86" i="3"/>
  <c r="J85" i="3" a="1"/>
  <c r="J85" i="3" s="1"/>
  <c r="H85" i="3"/>
  <c r="J84" i="3" a="1"/>
  <c r="J84" i="3" s="1"/>
  <c r="H84" i="3"/>
  <c r="J83" i="3" a="1"/>
  <c r="J83" i="3" s="1"/>
  <c r="H83" i="3"/>
  <c r="J82" i="3" a="1"/>
  <c r="J82" i="3" s="1"/>
  <c r="H82" i="3"/>
  <c r="J69" i="3" a="1"/>
  <c r="J69" i="3" s="1"/>
  <c r="H69" i="3"/>
  <c r="J68" i="3" a="1"/>
  <c r="J68" i="3" s="1"/>
  <c r="H68" i="3"/>
  <c r="J66" i="3" a="1"/>
  <c r="J66" i="3" s="1"/>
  <c r="H66" i="3"/>
  <c r="J65" i="3" a="1"/>
  <c r="J65" i="3" s="1"/>
  <c r="H65" i="3"/>
  <c r="J64" i="3" a="1"/>
  <c r="J64" i="3" s="1"/>
  <c r="H64" i="3"/>
  <c r="J63" i="3" a="1"/>
  <c r="J63" i="3" s="1"/>
  <c r="H63" i="3"/>
  <c r="J62" i="3" a="1"/>
  <c r="J62" i="3" s="1"/>
  <c r="H62" i="3"/>
  <c r="J61" i="3" a="1"/>
  <c r="J61" i="3" s="1"/>
  <c r="H61" i="3"/>
  <c r="J60" i="3" a="1"/>
  <c r="J60" i="3" s="1"/>
  <c r="H60" i="3"/>
  <c r="J59" i="3" a="1"/>
  <c r="J59" i="3" s="1"/>
  <c r="H59" i="3"/>
  <c r="J46" i="3" a="1"/>
  <c r="J46" i="3" s="1"/>
  <c r="H46" i="3"/>
  <c r="J45" i="3" a="1"/>
  <c r="J45" i="3" s="1"/>
  <c r="H45" i="3"/>
  <c r="J44" i="3" a="1"/>
  <c r="J44" i="3" s="1"/>
  <c r="K44" i="3" s="1"/>
  <c r="H44" i="3"/>
  <c r="J43" i="3" a="1"/>
  <c r="J43" i="3" s="1"/>
  <c r="H43" i="3"/>
  <c r="J42" i="3" a="1"/>
  <c r="J42" i="3" s="1"/>
  <c r="H42" i="3"/>
  <c r="J41" i="3" a="1"/>
  <c r="J41" i="3" s="1"/>
  <c r="H41" i="3"/>
  <c r="J40" i="3" a="1"/>
  <c r="J40" i="3" s="1"/>
  <c r="H40" i="3"/>
  <c r="J39" i="3" a="1"/>
  <c r="J39" i="3" s="1"/>
  <c r="H39" i="3"/>
  <c r="J38" i="3" a="1"/>
  <c r="J38" i="3" s="1"/>
  <c r="H38" i="3"/>
  <c r="J37" i="3" a="1"/>
  <c r="J37" i="3" s="1"/>
  <c r="H37" i="3"/>
  <c r="J36" i="3" a="1"/>
  <c r="J36" i="3" s="1"/>
  <c r="H36" i="3"/>
  <c r="J35" i="3" a="1"/>
  <c r="J35" i="3" s="1"/>
  <c r="H35" i="3"/>
  <c r="J34" i="3" a="1"/>
  <c r="J34" i="3" s="1"/>
  <c r="H34" i="3"/>
  <c r="J33" i="3" a="1"/>
  <c r="J33" i="3" s="1"/>
  <c r="H33" i="3"/>
  <c r="J32" i="3" a="1"/>
  <c r="J32" i="3" s="1"/>
  <c r="H32" i="3"/>
  <c r="J31" i="3" a="1"/>
  <c r="J31" i="3" s="1"/>
  <c r="H31" i="3"/>
  <c r="J30" i="3" a="1"/>
  <c r="J30" i="3" s="1"/>
  <c r="H30" i="3"/>
  <c r="J28" i="3" a="1"/>
  <c r="J28" i="3" s="1"/>
  <c r="H28" i="3"/>
  <c r="J27" i="3" a="1"/>
  <c r="J27" i="3" s="1"/>
  <c r="H27" i="3"/>
  <c r="J26" i="3" a="1"/>
  <c r="J26" i="3" s="1"/>
  <c r="H26" i="3"/>
  <c r="J25" i="3" a="1"/>
  <c r="J25" i="3" s="1"/>
  <c r="H25" i="3"/>
  <c r="J24" i="3" a="1"/>
  <c r="J24" i="3" s="1"/>
  <c r="H24" i="3"/>
  <c r="J23" i="3" a="1"/>
  <c r="J23" i="3" s="1"/>
  <c r="H23" i="3"/>
  <c r="J22" i="3" a="1"/>
  <c r="J22" i="3" s="1"/>
  <c r="H22" i="3"/>
  <c r="J21" i="3" a="1"/>
  <c r="J21" i="3" s="1"/>
  <c r="H21" i="3"/>
  <c r="J20" i="3" a="1"/>
  <c r="J20" i="3" s="1"/>
  <c r="H20" i="3"/>
  <c r="J19" i="3" a="1"/>
  <c r="J19" i="3" s="1"/>
  <c r="H19" i="3"/>
  <c r="J18" i="3" a="1"/>
  <c r="J18" i="3" s="1"/>
  <c r="H18" i="3"/>
  <c r="J10" i="3" a="1"/>
  <c r="J10" i="3" s="1"/>
  <c r="H10" i="3"/>
  <c r="J9" i="3" a="1"/>
  <c r="J9" i="3" s="1"/>
  <c r="H9" i="3"/>
  <c r="J8" i="3" a="1"/>
  <c r="J8" i="3" s="1"/>
  <c r="H8" i="3"/>
  <c r="J7" i="3" a="1"/>
  <c r="J7" i="3" s="1"/>
  <c r="H7" i="3"/>
  <c r="J6" i="3" a="1"/>
  <c r="J6" i="3" s="1"/>
  <c r="J5" i="3" a="1"/>
  <c r="J5" i="3" s="1"/>
  <c r="J62" i="1" a="1"/>
  <c r="J62" i="1" s="1"/>
  <c r="J63" i="1" a="1"/>
  <c r="J63" i="1" s="1"/>
  <c r="J64" i="1" a="1"/>
  <c r="J64" i="1"/>
  <c r="J65" i="1" a="1"/>
  <c r="J65" i="1" s="1"/>
  <c r="K65" i="1" s="1"/>
  <c r="J66" i="1" a="1"/>
  <c r="J66" i="1" s="1"/>
  <c r="K66" i="1" s="1"/>
  <c r="J67" i="1" a="1"/>
  <c r="J67" i="1" s="1"/>
  <c r="K67" i="1" s="1"/>
  <c r="J61" i="1" a="1"/>
  <c r="J61" i="1" s="1"/>
  <c r="J49" i="1" a="1"/>
  <c r="J49" i="1" s="1"/>
  <c r="K49" i="1" s="1"/>
  <c r="J50" i="1" a="1"/>
  <c r="J50" i="1" s="1"/>
  <c r="K50" i="1" s="1"/>
  <c r="J51" i="1" a="1"/>
  <c r="J51" i="1" s="1"/>
  <c r="K51" i="1" s="1"/>
  <c r="J52" i="1" a="1"/>
  <c r="J52" i="1" s="1"/>
  <c r="K52" i="1" s="1"/>
  <c r="J53" i="1" a="1"/>
  <c r="J53" i="1" s="1"/>
  <c r="K53" i="1" s="1"/>
  <c r="J54" i="1" a="1"/>
  <c r="J54" i="1" s="1"/>
  <c r="J55" i="1" a="1"/>
  <c r="J55" i="1" s="1"/>
  <c r="J56" i="1" a="1"/>
  <c r="J56" i="1"/>
  <c r="K56" i="1" s="1"/>
  <c r="J57" i="1" a="1"/>
  <c r="J57" i="1" s="1"/>
  <c r="J58" i="1" a="1"/>
  <c r="J58" i="1" s="1"/>
  <c r="J59" i="1" a="1"/>
  <c r="J59" i="1" s="1"/>
  <c r="J48" i="1" a="1"/>
  <c r="J48" i="1" s="1"/>
  <c r="K48" i="1" s="1"/>
  <c r="J23" i="1" a="1"/>
  <c r="J23" i="1" s="1"/>
  <c r="J24" i="1" a="1"/>
  <c r="J24" i="1" s="1"/>
  <c r="J25" i="1" a="1"/>
  <c r="J25" i="1" s="1"/>
  <c r="J26" i="1" a="1"/>
  <c r="J26" i="1"/>
  <c r="J27" i="1" a="1"/>
  <c r="J27" i="1" s="1"/>
  <c r="J28" i="1" a="1"/>
  <c r="J28" i="1" s="1"/>
  <c r="J29" i="1" a="1"/>
  <c r="J29" i="1" s="1"/>
  <c r="J30" i="1" a="1"/>
  <c r="J30" i="1" s="1"/>
  <c r="J31" i="1" a="1"/>
  <c r="J31" i="1" s="1"/>
  <c r="K31" i="1" s="1"/>
  <c r="J32" i="1" a="1"/>
  <c r="J32" i="1" s="1"/>
  <c r="K32" i="1" s="1"/>
  <c r="J33" i="1" a="1"/>
  <c r="J33" i="1" s="1"/>
  <c r="J34" i="1" a="1"/>
  <c r="J34" i="1"/>
  <c r="J35" i="1" a="1"/>
  <c r="J35" i="1" s="1"/>
  <c r="J36" i="1" a="1"/>
  <c r="J36" i="1" s="1"/>
  <c r="J37" i="1" a="1"/>
  <c r="J37" i="1" s="1"/>
  <c r="J38" i="1" a="1"/>
  <c r="J38" i="1" s="1"/>
  <c r="K38" i="1" s="1"/>
  <c r="J39" i="1" a="1"/>
  <c r="J39" i="1" s="1"/>
  <c r="J40" i="1" a="1"/>
  <c r="J40" i="1" s="1"/>
  <c r="K40" i="1" s="1"/>
  <c r="J41" i="1" a="1"/>
  <c r="J41" i="1" s="1"/>
  <c r="J42" i="1" a="1"/>
  <c r="J42" i="1" s="1"/>
  <c r="J43" i="1" a="1"/>
  <c r="J43" i="1" s="1"/>
  <c r="J44" i="1" a="1"/>
  <c r="J44" i="1" s="1"/>
  <c r="J45" i="1" a="1"/>
  <c r="J45" i="1" s="1"/>
  <c r="J46" i="1" a="1"/>
  <c r="J46" i="1"/>
  <c r="K46" i="1" s="1"/>
  <c r="J22" i="1" a="1"/>
  <c r="J22" i="1" s="1"/>
  <c r="J4" i="1" a="1"/>
  <c r="J4" i="1"/>
  <c r="J5" i="1" a="1"/>
  <c r="J5" i="1" s="1"/>
  <c r="J6" i="1" a="1"/>
  <c r="J6" i="1"/>
  <c r="J7" i="1" a="1"/>
  <c r="J7" i="1"/>
  <c r="J8" i="1" a="1"/>
  <c r="J8" i="1"/>
  <c r="J9" i="1" a="1"/>
  <c r="J9" i="1" s="1"/>
  <c r="J10" i="1" a="1"/>
  <c r="J10" i="1" s="1"/>
  <c r="J11" i="1" a="1"/>
  <c r="J11" i="1"/>
  <c r="J12" i="1" a="1"/>
  <c r="J12" i="1"/>
  <c r="J13" i="1" a="1"/>
  <c r="J13" i="1" s="1"/>
  <c r="J14" i="1" a="1"/>
  <c r="J14" i="1" s="1"/>
  <c r="J15" i="1" a="1"/>
  <c r="J15" i="1" s="1"/>
  <c r="J16" i="1" a="1"/>
  <c r="J16" i="1" s="1"/>
  <c r="J17" i="1" a="1"/>
  <c r="J17" i="1" s="1"/>
  <c r="J18" i="1" a="1"/>
  <c r="J18" i="1" s="1"/>
  <c r="J19" i="1" a="1"/>
  <c r="J19" i="1" s="1"/>
  <c r="J20" i="1" a="1"/>
  <c r="J20" i="1" s="1"/>
  <c r="J3" i="1" a="1"/>
  <c r="J3" i="1" s="1"/>
  <c r="H63" i="1"/>
  <c r="H64" i="1"/>
  <c r="H65" i="1"/>
  <c r="H66" i="1"/>
  <c r="H67" i="1"/>
  <c r="H55" i="1"/>
  <c r="H54" i="1"/>
  <c r="H53" i="1"/>
  <c r="H52" i="1"/>
  <c r="H57" i="1"/>
  <c r="H56" i="1"/>
  <c r="H49" i="1"/>
  <c r="H50" i="1"/>
  <c r="H51" i="1"/>
  <c r="H58" i="1"/>
  <c r="H59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25" i="1"/>
  <c r="H26" i="1"/>
  <c r="H27" i="1"/>
  <c r="H28" i="1"/>
  <c r="H29" i="1"/>
  <c r="H30" i="1"/>
  <c r="H24" i="1"/>
  <c r="H23" i="1"/>
  <c r="H13" i="1"/>
  <c r="H14" i="1"/>
  <c r="H15" i="1"/>
  <c r="H16" i="1"/>
  <c r="H17" i="1"/>
  <c r="H18" i="1"/>
  <c r="H19" i="1"/>
  <c r="H20" i="1"/>
  <c r="H6" i="1"/>
  <c r="H7" i="1"/>
  <c r="H8" i="1"/>
  <c r="H9" i="1"/>
  <c r="H10" i="1"/>
  <c r="H11" i="1"/>
  <c r="H12" i="1"/>
  <c r="K75" i="3" l="1"/>
  <c r="K79" i="3"/>
  <c r="K97" i="3"/>
  <c r="K98" i="3"/>
  <c r="K74" i="3"/>
  <c r="K78" i="3"/>
  <c r="K96" i="3"/>
  <c r="K99" i="3"/>
  <c r="K71" i="3"/>
  <c r="K76" i="3"/>
  <c r="K80" i="3"/>
  <c r="K65" i="3"/>
  <c r="K77" i="3"/>
  <c r="K81" i="3"/>
  <c r="K73" i="3"/>
  <c r="K54" i="3"/>
  <c r="K72" i="3"/>
  <c r="K70" i="3"/>
  <c r="K53" i="3"/>
  <c r="K90" i="3"/>
  <c r="K56" i="3"/>
  <c r="K57" i="3"/>
  <c r="K55" i="3"/>
  <c r="K58" i="3"/>
  <c r="K62" i="3"/>
  <c r="K66" i="3"/>
  <c r="K13" i="3"/>
  <c r="K47" i="3"/>
  <c r="K50" i="3"/>
  <c r="K17" i="3"/>
  <c r="K14" i="3"/>
  <c r="K51" i="3"/>
  <c r="K48" i="3"/>
  <c r="K49" i="3"/>
  <c r="K52" i="3"/>
  <c r="K59" i="3"/>
  <c r="K36" i="3"/>
  <c r="K40" i="3"/>
  <c r="K85" i="3"/>
  <c r="K60" i="3"/>
  <c r="K11" i="3"/>
  <c r="K15" i="3"/>
  <c r="K12" i="3"/>
  <c r="K16" i="3"/>
  <c r="K31" i="3"/>
  <c r="K64" i="3"/>
  <c r="K21" i="3"/>
  <c r="K25" i="3"/>
  <c r="K46" i="3"/>
  <c r="K86" i="3"/>
  <c r="K42" i="3"/>
  <c r="K100" i="3"/>
  <c r="K34" i="3"/>
  <c r="K32" i="3"/>
  <c r="K82" i="3"/>
  <c r="H92" i="3"/>
  <c r="K39" i="3"/>
  <c r="K30" i="3"/>
  <c r="K38" i="3"/>
  <c r="K5" i="3"/>
  <c r="K9" i="3"/>
  <c r="K101" i="3"/>
  <c r="K19" i="3"/>
  <c r="K26" i="3"/>
  <c r="K68" i="3"/>
  <c r="K87" i="3"/>
  <c r="K7" i="3"/>
  <c r="K20" i="3"/>
  <c r="K43" i="3"/>
  <c r="K69" i="3"/>
  <c r="K8" i="3"/>
  <c r="K23" i="3"/>
  <c r="K84" i="3"/>
  <c r="K91" i="3"/>
  <c r="K95" i="3"/>
  <c r="K102" i="3"/>
  <c r="K10" i="3"/>
  <c r="K24" i="3"/>
  <c r="H29" i="3"/>
  <c r="K18" i="3"/>
  <c r="K27" i="3"/>
  <c r="K88" i="3"/>
  <c r="K103" i="3"/>
  <c r="K28" i="3"/>
  <c r="K35" i="3"/>
  <c r="K63" i="3"/>
  <c r="K89" i="3"/>
  <c r="K93" i="3"/>
  <c r="K22" i="3"/>
  <c r="K83" i="3"/>
  <c r="K63" i="1"/>
  <c r="K64" i="1"/>
  <c r="K58" i="1"/>
  <c r="K57" i="1"/>
  <c r="K55" i="1"/>
  <c r="K54" i="1"/>
  <c r="K59" i="1"/>
  <c r="K39" i="1"/>
  <c r="K43" i="1"/>
  <c r="K35" i="1"/>
  <c r="K33" i="3"/>
  <c r="K61" i="3"/>
  <c r="K94" i="3"/>
  <c r="K37" i="3"/>
  <c r="K41" i="3"/>
  <c r="K6" i="3"/>
  <c r="K45" i="3"/>
  <c r="H67" i="3"/>
  <c r="H104" i="3"/>
  <c r="K19" i="1"/>
  <c r="K17" i="1"/>
  <c r="K60" i="1"/>
  <c r="K29" i="1"/>
  <c r="K25" i="1"/>
  <c r="K24" i="1"/>
  <c r="K30" i="1"/>
  <c r="K44" i="1"/>
  <c r="K45" i="1"/>
  <c r="K26" i="1"/>
  <c r="K34" i="1"/>
  <c r="K23" i="1"/>
  <c r="K41" i="1"/>
  <c r="K33" i="1"/>
  <c r="K42" i="1"/>
  <c r="K36" i="1"/>
  <c r="K28" i="1"/>
  <c r="K27" i="1"/>
  <c r="K37" i="1"/>
  <c r="K13" i="1"/>
  <c r="K12" i="1"/>
  <c r="K11" i="1"/>
  <c r="K9" i="1"/>
  <c r="K8" i="1"/>
  <c r="K10" i="1"/>
  <c r="K7" i="1"/>
  <c r="K6" i="1"/>
  <c r="K14" i="1"/>
  <c r="K18" i="1"/>
  <c r="K15" i="1"/>
  <c r="K20" i="1"/>
  <c r="K16" i="1"/>
  <c r="H3" i="1"/>
  <c r="K3" i="1" s="1"/>
  <c r="H22" i="1"/>
  <c r="H62" i="1"/>
  <c r="H61" i="1"/>
  <c r="K61" i="1" s="1"/>
  <c r="H48" i="1"/>
  <c r="H60" i="1" s="1"/>
  <c r="K104" i="3" l="1"/>
  <c r="K92" i="3"/>
  <c r="H105" i="3"/>
  <c r="K29" i="3"/>
  <c r="K67" i="3"/>
  <c r="H68" i="1"/>
  <c r="K62" i="1"/>
  <c r="H47" i="1"/>
  <c r="K22" i="1"/>
  <c r="K47" i="1" s="1"/>
  <c r="H4" i="1"/>
  <c r="H5" i="1"/>
  <c r="K5" i="1" s="1"/>
  <c r="K105" i="3" l="1"/>
  <c r="K106" i="3" s="1"/>
  <c r="K107" i="3" s="1"/>
  <c r="K4" i="1"/>
  <c r="K21" i="1" s="1"/>
  <c r="H21" i="1"/>
  <c r="H69" i="1" s="1"/>
  <c r="K68" i="1"/>
  <c r="K69" i="1" s="1"/>
  <c r="K70" i="1" s="1"/>
  <c r="K7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<sst xmlns="http://schemas.openxmlformats.org/spreadsheetml/2006/main" count="123" uniqueCount="51">
  <si>
    <t>ラン</t>
    <phoneticPr fontId="2"/>
  </si>
  <si>
    <t>スタート前</t>
    <rPh sb="4" eb="5">
      <t>マエ</t>
    </rPh>
    <phoneticPr fontId="2"/>
  </si>
  <si>
    <t>1周時</t>
    <rPh sb="1" eb="2">
      <t>シュウ</t>
    </rPh>
    <rPh sb="2" eb="3">
      <t>ジ</t>
    </rPh>
    <phoneticPr fontId="2"/>
  </si>
  <si>
    <t>FIN</t>
    <phoneticPr fontId="2"/>
  </si>
  <si>
    <t>スイム</t>
    <phoneticPr fontId="2"/>
  </si>
  <si>
    <t>人数</t>
    <rPh sb="0" eb="2">
      <t>ニンズウ</t>
    </rPh>
    <phoneticPr fontId="2"/>
  </si>
  <si>
    <t>回数</t>
    <rPh sb="0" eb="2">
      <t>カイスウ</t>
    </rPh>
    <phoneticPr fontId="2"/>
  </si>
  <si>
    <t>合計</t>
    <rPh sb="0" eb="2">
      <t>ゴウケイ</t>
    </rPh>
    <phoneticPr fontId="2"/>
  </si>
  <si>
    <t>フィニッシュ</t>
    <phoneticPr fontId="2"/>
  </si>
  <si>
    <t>場所</t>
    <rPh sb="0" eb="2">
      <t>バショ</t>
    </rPh>
    <phoneticPr fontId="2"/>
  </si>
  <si>
    <t>その他</t>
    <rPh sb="2" eb="3">
      <t>タ</t>
    </rPh>
    <phoneticPr fontId="2"/>
  </si>
  <si>
    <t>備考</t>
    <rPh sb="0" eb="2">
      <t>ビコウ</t>
    </rPh>
    <phoneticPr fontId="2"/>
  </si>
  <si>
    <t>エイド1</t>
    <phoneticPr fontId="2"/>
  </si>
  <si>
    <t>エイド2</t>
    <phoneticPr fontId="2"/>
  </si>
  <si>
    <t>エイド3</t>
    <phoneticPr fontId="2"/>
  </si>
  <si>
    <t>7オンス</t>
    <phoneticPr fontId="2"/>
  </si>
  <si>
    <t>8オンス</t>
    <phoneticPr fontId="2"/>
  </si>
  <si>
    <t>9オンス</t>
    <phoneticPr fontId="2"/>
  </si>
  <si>
    <t>紙コップ大きさ</t>
    <rPh sb="0" eb="1">
      <t>カミ</t>
    </rPh>
    <rPh sb="4" eb="5">
      <t>オオ</t>
    </rPh>
    <phoneticPr fontId="2"/>
  </si>
  <si>
    <t>7オンス</t>
  </si>
  <si>
    <t>カテゴリー</t>
    <phoneticPr fontId="2"/>
  </si>
  <si>
    <t>合計(杯)</t>
    <rPh sb="0" eb="2">
      <t>ゴウケイ</t>
    </rPh>
    <rPh sb="3" eb="4">
      <t>ハイ</t>
    </rPh>
    <phoneticPr fontId="2"/>
  </si>
  <si>
    <t>取る割合</t>
    <rPh sb="0" eb="1">
      <t>ト</t>
    </rPh>
    <rPh sb="2" eb="4">
      <t>ワリアイ</t>
    </rPh>
    <phoneticPr fontId="2"/>
  </si>
  <si>
    <t>容量(ml)</t>
    <rPh sb="0" eb="2">
      <t>ヨウリョウ</t>
    </rPh>
    <phoneticPr fontId="2"/>
  </si>
  <si>
    <t>必要量(ml)</t>
    <rPh sb="0" eb="3">
      <t>ヒツヨウリョウ</t>
    </rPh>
    <phoneticPr fontId="2"/>
  </si>
  <si>
    <t>スタンダード</t>
    <phoneticPr fontId="2"/>
  </si>
  <si>
    <t>スプリント</t>
    <phoneticPr fontId="2"/>
  </si>
  <si>
    <t>リレー</t>
    <phoneticPr fontId="2"/>
  </si>
  <si>
    <t>キッズ・ジュニア</t>
    <phoneticPr fontId="2"/>
  </si>
  <si>
    <t>フィニッシュエイド</t>
    <phoneticPr fontId="2"/>
  </si>
  <si>
    <t>他に500ml1本を支給(大会で購入)</t>
    <rPh sb="0" eb="1">
      <t>ホカ</t>
    </rPh>
    <rPh sb="8" eb="9">
      <t>ポン</t>
    </rPh>
    <rPh sb="10" eb="12">
      <t>シキュウ</t>
    </rPh>
    <rPh sb="13" eb="15">
      <t>タイカイ</t>
    </rPh>
    <rPh sb="16" eb="18">
      <t>コウニュウ</t>
    </rPh>
    <phoneticPr fontId="2"/>
  </si>
  <si>
    <t>エイド種別</t>
    <rPh sb="3" eb="5">
      <t>シュベツ</t>
    </rPh>
    <phoneticPr fontId="2"/>
  </si>
  <si>
    <t>500mlペットボトルで対応(大会で購入)</t>
    <rPh sb="12" eb="14">
      <t>タイオウ</t>
    </rPh>
    <rPh sb="15" eb="17">
      <t>タイカイ</t>
    </rPh>
    <rPh sb="18" eb="20">
      <t>コウニュウ</t>
    </rPh>
    <phoneticPr fontId="2"/>
  </si>
  <si>
    <t>マイボトルへ2Lペットボトルから給水</t>
    <rPh sb="16" eb="18">
      <t>キュウスイ</t>
    </rPh>
    <phoneticPr fontId="2"/>
  </si>
  <si>
    <t>500ml給水</t>
    <rPh sb="5" eb="7">
      <t>キュウスイ</t>
    </rPh>
    <phoneticPr fontId="2"/>
  </si>
  <si>
    <t>スタッフ・TO</t>
    <phoneticPr fontId="2"/>
  </si>
  <si>
    <t>救護用</t>
    <rPh sb="0" eb="2">
      <t>キュウゴ</t>
    </rPh>
    <rPh sb="2" eb="3">
      <t>ヨウ</t>
    </rPh>
    <phoneticPr fontId="2"/>
  </si>
  <si>
    <t>本部</t>
    <rPh sb="0" eb="2">
      <t>ホンブ</t>
    </rPh>
    <phoneticPr fontId="2"/>
  </si>
  <si>
    <t>救護テント</t>
    <rPh sb="0" eb="2">
      <t>キュウゴ</t>
    </rPh>
    <phoneticPr fontId="2"/>
  </si>
  <si>
    <t>2L換算</t>
    <rPh sb="2" eb="4">
      <t>カンサン</t>
    </rPh>
    <phoneticPr fontId="2"/>
  </si>
  <si>
    <t>本数換算(2L)</t>
    <rPh sb="0" eb="2">
      <t>ホンスウ</t>
    </rPh>
    <rPh sb="2" eb="4">
      <t>カンサン</t>
    </rPh>
    <phoneticPr fontId="2"/>
  </si>
  <si>
    <t>スイム合計</t>
    <rPh sb="3" eb="5">
      <t>ゴウケイ</t>
    </rPh>
    <phoneticPr fontId="2"/>
  </si>
  <si>
    <t>ラン合計</t>
    <rPh sb="2" eb="4">
      <t>ゴウケイ</t>
    </rPh>
    <phoneticPr fontId="2"/>
  </si>
  <si>
    <t>フィニッシュ合計</t>
    <rPh sb="6" eb="8">
      <t>ゴウケイ</t>
    </rPh>
    <phoneticPr fontId="2"/>
  </si>
  <si>
    <t>その他　合計</t>
    <rPh sb="2" eb="3">
      <t>タ</t>
    </rPh>
    <rPh sb="4" eb="6">
      <t>ゴウケイ</t>
    </rPh>
    <phoneticPr fontId="2"/>
  </si>
  <si>
    <t>黄色のセルに入力してください</t>
    <rPh sb="0" eb="2">
      <t>キイロ</t>
    </rPh>
    <rPh sb="6" eb="8">
      <t>ニュウリョク</t>
    </rPh>
    <phoneticPr fontId="2"/>
  </si>
  <si>
    <t>スイム合計</t>
    <rPh sb="3" eb="5">
      <t>ゴウケイ</t>
    </rPh>
    <phoneticPr fontId="2"/>
  </si>
  <si>
    <t>ラン合計</t>
    <rPh sb="2" eb="4">
      <t>ゴウケイ</t>
    </rPh>
    <phoneticPr fontId="2"/>
  </si>
  <si>
    <t>フィニッシュ合計</t>
    <rPh sb="6" eb="8">
      <t>ゴウケイ</t>
    </rPh>
    <phoneticPr fontId="2"/>
  </si>
  <si>
    <t>その他合計</t>
    <rPh sb="2" eb="3">
      <t>タ</t>
    </rPh>
    <rPh sb="3" eb="5">
      <t>ゴウケイ</t>
    </rPh>
    <phoneticPr fontId="2"/>
  </si>
  <si>
    <t>大会名</t>
    <rPh sb="0" eb="3">
      <t>タイカイメイ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</si>
</sst>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38" fontId="0" fillId="0" borderId="1" xfId="1" applyFont="1" applyBorder="1">
      <alignment vertical="center"/>
    </xf>
    <xf numFmtId="0" fontId="0" fillId="0" borderId="4" xfId="0" applyBorder="1">
      <alignment vertical="center"/>
    </xf>
    <xf numFmtId="38" fontId="0" fillId="0" borderId="1" xfId="1" applyFont="1" applyBorder="1" applyAlignment="1">
      <alignment vertical="center" shrinkToFit="1"/>
    </xf>
    <xf numFmtId="38" fontId="0" fillId="0" borderId="1" xfId="1" applyFont="1" applyBorder="1" applyAlignment="1">
      <alignment vertical="center" wrapText="1" shrinkToFit="1"/>
    </xf>
    <xf numFmtId="9" fontId="0" fillId="0" borderId="1" xfId="2" applyFont="1" applyBorder="1">
      <alignment vertical="center"/>
    </xf>
    <xf numFmtId="0" fontId="0" fillId="0" borderId="1" xfId="0" applyBorder="1" applyAlignment="1">
      <alignment horizontal="center" vertical="center"/>
    </xf>
    <xf numFmtId="38" fontId="0" fillId="2" borderId="1" xfId="1" applyFont="1" applyFill="1" applyBorder="1">
      <alignment vertical="center"/>
    </xf>
    <xf numFmtId="38" fontId="0" fillId="2" borderId="1" xfId="1" applyFont="1" applyFill="1" applyBorder="1" applyAlignment="1">
      <alignment vertical="center" shrinkToFit="1"/>
    </xf>
    <xf numFmtId="176" fontId="0" fillId="0" borderId="1" xfId="1" applyNumberFormat="1" applyFont="1" applyBorder="1">
      <alignment vertical="center"/>
    </xf>
    <xf numFmtId="176" fontId="0" fillId="2" borderId="1" xfId="1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9" fontId="0" fillId="0" borderId="1" xfId="2" applyFont="1" applyBorder="1" applyAlignment="1">
      <alignment vertical="center"/>
    </xf>
    <xf numFmtId="0" fontId="0" fillId="0" borderId="4" xfId="0" applyBorder="1" applyAlignment="1">
      <alignment vertical="center" shrinkToFit="1"/>
    </xf>
    <xf numFmtId="38" fontId="0" fillId="0" borderId="4" xfId="1" applyFont="1" applyBorder="1">
      <alignment vertical="center"/>
    </xf>
    <xf numFmtId="9" fontId="0" fillId="0" borderId="4" xfId="2" applyFont="1" applyBorder="1">
      <alignment vertical="center"/>
    </xf>
    <xf numFmtId="176" fontId="0" fillId="0" borderId="4" xfId="1" applyNumberFormat="1" applyFont="1" applyBorder="1">
      <alignment vertical="center"/>
    </xf>
    <xf numFmtId="38" fontId="0" fillId="0" borderId="4" xfId="1" applyFont="1" applyBorder="1" applyAlignment="1">
      <alignment horizontal="center" vertical="center"/>
    </xf>
    <xf numFmtId="38" fontId="0" fillId="0" borderId="4" xfId="1" applyFont="1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3" borderId="1" xfId="0" applyFill="1" applyBorder="1" applyAlignment="1">
      <alignment vertical="center" shrinkToFit="1"/>
    </xf>
    <xf numFmtId="38" fontId="0" fillId="3" borderId="1" xfId="1" applyFont="1" applyFill="1" applyBorder="1">
      <alignment vertical="center"/>
    </xf>
    <xf numFmtId="176" fontId="0" fillId="3" borderId="1" xfId="1" applyNumberFormat="1" applyFont="1" applyFill="1" applyBorder="1">
      <alignment vertical="center"/>
    </xf>
    <xf numFmtId="38" fontId="0" fillId="3" borderId="1" xfId="1" applyFont="1" applyFill="1" applyBorder="1" applyAlignment="1">
      <alignment vertical="center" shrinkToFit="1"/>
    </xf>
    <xf numFmtId="0" fontId="0" fillId="3" borderId="6" xfId="0" applyFill="1" applyBorder="1" applyAlignment="1">
      <alignment vertical="center" shrinkToFit="1"/>
    </xf>
    <xf numFmtId="0" fontId="0" fillId="3" borderId="2" xfId="0" applyFill="1" applyBorder="1">
      <alignment vertical="center"/>
    </xf>
    <xf numFmtId="1" fontId="3" fillId="3" borderId="9" xfId="0" applyNumberFormat="1" applyFont="1" applyFill="1" applyBorder="1" applyAlignment="1">
      <alignment horizontal="center" vertical="center"/>
    </xf>
    <xf numFmtId="176" fontId="0" fillId="0" borderId="1" xfId="1" applyNumberFormat="1" applyFont="1" applyBorder="1" applyProtection="1">
      <alignment vertical="center"/>
      <protection locked="0"/>
    </xf>
    <xf numFmtId="176" fontId="0" fillId="2" borderId="1" xfId="1" applyNumberFormat="1" applyFont="1" applyFill="1" applyBorder="1" applyProtection="1">
      <alignment vertical="center"/>
      <protection locked="0"/>
    </xf>
    <xf numFmtId="176" fontId="0" fillId="0" borderId="4" xfId="1" applyNumberFormat="1" applyFont="1" applyBorder="1" applyProtection="1">
      <alignment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 shrinkToFit="1"/>
      <protection locked="0"/>
    </xf>
    <xf numFmtId="38" fontId="0" fillId="4" borderId="1" xfId="1" applyFont="1" applyFill="1" applyBorder="1" applyProtection="1">
      <alignment vertical="center"/>
      <protection locked="0"/>
    </xf>
    <xf numFmtId="0" fontId="0" fillId="4" borderId="1" xfId="0" applyFill="1" applyBorder="1" applyProtection="1">
      <alignment vertical="center"/>
      <protection locked="0"/>
    </xf>
    <xf numFmtId="9" fontId="0" fillId="4" borderId="1" xfId="2" applyFont="1" applyFill="1" applyBorder="1" applyProtection="1">
      <alignment vertical="center"/>
      <protection locked="0"/>
    </xf>
    <xf numFmtId="38" fontId="0" fillId="4" borderId="4" xfId="1" applyFont="1" applyFill="1" applyBorder="1" applyAlignment="1" applyProtection="1">
      <alignment horizontal="center" vertical="center"/>
      <protection locked="0"/>
    </xf>
    <xf numFmtId="9" fontId="0" fillId="4" borderId="1" xfId="2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1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12" sqref="E12"/>
    </sheetView>
  </sheetViews>
  <sheetFormatPr defaultRowHeight="18" x14ac:dyDescent="0.55000000000000004"/>
  <cols>
    <col min="1" max="1" width="4.4140625" customWidth="1"/>
    <col min="3" max="3" width="15.83203125" style="14" customWidth="1"/>
    <col min="4" max="4" width="10.4140625" bestFit="1" customWidth="1"/>
    <col min="6" max="6" width="6.58203125" customWidth="1"/>
    <col min="7" max="7" width="10" customWidth="1"/>
    <col min="8" max="8" width="6.58203125" customWidth="1"/>
    <col min="9" max="9" width="9.9140625" customWidth="1"/>
    <col min="10" max="10" width="7.25" customWidth="1"/>
    <col min="11" max="11" width="9.4140625" customWidth="1"/>
    <col min="12" max="12" width="30.6640625" style="1" customWidth="1"/>
  </cols>
  <sheetData>
    <row r="2" spans="2:12" ht="18.5" thickBot="1" x14ac:dyDescent="0.6">
      <c r="B2" s="23" t="s">
        <v>31</v>
      </c>
      <c r="C2" s="22" t="s">
        <v>20</v>
      </c>
      <c r="D2" s="23" t="s">
        <v>9</v>
      </c>
      <c r="E2" s="23" t="s">
        <v>5</v>
      </c>
      <c r="F2" s="23" t="s">
        <v>6</v>
      </c>
      <c r="G2" s="23" t="s">
        <v>22</v>
      </c>
      <c r="H2" s="23" t="s">
        <v>21</v>
      </c>
      <c r="I2" s="23" t="s">
        <v>18</v>
      </c>
      <c r="J2" s="23" t="s">
        <v>23</v>
      </c>
      <c r="K2" s="23" t="s">
        <v>24</v>
      </c>
      <c r="L2" s="23" t="s">
        <v>11</v>
      </c>
    </row>
    <row r="3" spans="2:12" x14ac:dyDescent="0.55000000000000004">
      <c r="B3" s="45" t="s">
        <v>4</v>
      </c>
      <c r="C3" s="45" t="s">
        <v>25</v>
      </c>
      <c r="D3" s="16" t="s">
        <v>1</v>
      </c>
      <c r="E3" s="17">
        <v>450</v>
      </c>
      <c r="F3" s="5">
        <v>1</v>
      </c>
      <c r="G3" s="18">
        <v>0.8</v>
      </c>
      <c r="H3" s="19">
        <f>E3*F3*G3</f>
        <v>360</v>
      </c>
      <c r="I3" s="20" t="s">
        <v>19</v>
      </c>
      <c r="J3" s="17" cm="1">
        <f t="array" ref="J3">_xlfn.IFS(I3="7オンス",205,I3="8オンス",240,I3="9オンス",275,I3="",0,I3="500ml給水",500)</f>
        <v>205</v>
      </c>
      <c r="K3" s="19">
        <f>H3*J3</f>
        <v>73800</v>
      </c>
      <c r="L3" s="21"/>
    </row>
    <row r="4" spans="2:12" x14ac:dyDescent="0.55000000000000004">
      <c r="B4" s="45"/>
      <c r="C4" s="45"/>
      <c r="D4" s="3" t="s">
        <v>2</v>
      </c>
      <c r="E4" s="4">
        <v>450</v>
      </c>
      <c r="F4" s="2">
        <v>1</v>
      </c>
      <c r="G4" s="8">
        <v>0.8</v>
      </c>
      <c r="H4" s="12">
        <f t="shared" ref="H4:H67" si="0">E4*F4*G4</f>
        <v>360</v>
      </c>
      <c r="I4" s="20" t="s">
        <v>19</v>
      </c>
      <c r="J4" s="17" cm="1">
        <f t="array" ref="J4">_xlfn.IFS(I4="7オンス",205,I4="8オンス",240,I4="9オンス",275,I4="",0,I4="500ml給水",500)</f>
        <v>205</v>
      </c>
      <c r="K4" s="12">
        <f t="shared" ref="K4:K20" si="1">H4*J4</f>
        <v>73800</v>
      </c>
      <c r="L4" s="6"/>
    </row>
    <row r="5" spans="2:12" x14ac:dyDescent="0.55000000000000004">
      <c r="B5" s="45"/>
      <c r="C5" s="46"/>
      <c r="D5" s="3" t="s">
        <v>3</v>
      </c>
      <c r="E5" s="4">
        <v>450</v>
      </c>
      <c r="F5" s="2">
        <v>1</v>
      </c>
      <c r="G5" s="8">
        <v>1</v>
      </c>
      <c r="H5" s="12">
        <f t="shared" si="0"/>
        <v>450</v>
      </c>
      <c r="I5" s="20" t="s">
        <v>19</v>
      </c>
      <c r="J5" s="17" cm="1">
        <f t="array" ref="J5">_xlfn.IFS(I5="7オンス",205,I5="8オンス",240,I5="9オンス",275,I5="",0,I5="500ml給水",500)</f>
        <v>205</v>
      </c>
      <c r="K5" s="12">
        <f t="shared" si="1"/>
        <v>92250</v>
      </c>
      <c r="L5" s="6"/>
    </row>
    <row r="6" spans="2:12" x14ac:dyDescent="0.55000000000000004">
      <c r="B6" s="45"/>
      <c r="C6" s="44" t="s">
        <v>26</v>
      </c>
      <c r="D6" s="3" t="s">
        <v>1</v>
      </c>
      <c r="E6" s="4">
        <v>200</v>
      </c>
      <c r="F6" s="2">
        <v>1</v>
      </c>
      <c r="G6" s="8">
        <v>0.8</v>
      </c>
      <c r="H6" s="12">
        <f t="shared" si="0"/>
        <v>160</v>
      </c>
      <c r="I6" s="20" t="s">
        <v>19</v>
      </c>
      <c r="J6" s="17" cm="1">
        <f t="array" ref="J6">_xlfn.IFS(I6="7オンス",205,I6="8オンス",240,I6="9オンス",275,I6="",0,I6="500ml給水",500)</f>
        <v>205</v>
      </c>
      <c r="K6" s="12">
        <f t="shared" si="1"/>
        <v>32800</v>
      </c>
      <c r="L6" s="6"/>
    </row>
    <row r="7" spans="2:12" x14ac:dyDescent="0.55000000000000004">
      <c r="B7" s="45"/>
      <c r="C7" s="46"/>
      <c r="D7" s="3" t="s">
        <v>3</v>
      </c>
      <c r="E7" s="4">
        <v>200</v>
      </c>
      <c r="F7" s="2">
        <v>1</v>
      </c>
      <c r="G7" s="8">
        <v>1</v>
      </c>
      <c r="H7" s="12">
        <f t="shared" si="0"/>
        <v>200</v>
      </c>
      <c r="I7" s="20" t="s">
        <v>19</v>
      </c>
      <c r="J7" s="17" cm="1">
        <f t="array" ref="J7">_xlfn.IFS(I7="7オンス",205,I7="8オンス",240,I7="9オンス",275,I7="",0,I7="500ml給水",500)</f>
        <v>205</v>
      </c>
      <c r="K7" s="12">
        <f t="shared" si="1"/>
        <v>41000</v>
      </c>
      <c r="L7" s="6"/>
    </row>
    <row r="8" spans="2:12" x14ac:dyDescent="0.55000000000000004">
      <c r="B8" s="45"/>
      <c r="C8" s="44" t="s">
        <v>27</v>
      </c>
      <c r="D8" s="3" t="s">
        <v>1</v>
      </c>
      <c r="E8" s="4">
        <v>30</v>
      </c>
      <c r="F8" s="2">
        <v>1</v>
      </c>
      <c r="G8" s="8">
        <v>0.8</v>
      </c>
      <c r="H8" s="12">
        <f t="shared" si="0"/>
        <v>24</v>
      </c>
      <c r="I8" s="20" t="s">
        <v>19</v>
      </c>
      <c r="J8" s="17" cm="1">
        <f t="array" ref="J8">_xlfn.IFS(I8="7オンス",205,I8="8オンス",240,I8="9オンス",275,I8="",0,I8="500ml給水",500)</f>
        <v>205</v>
      </c>
      <c r="K8" s="12">
        <f t="shared" si="1"/>
        <v>4920</v>
      </c>
      <c r="L8" s="6"/>
    </row>
    <row r="9" spans="2:12" x14ac:dyDescent="0.55000000000000004">
      <c r="B9" s="45"/>
      <c r="C9" s="45"/>
      <c r="D9" s="3" t="s">
        <v>2</v>
      </c>
      <c r="E9" s="4">
        <v>30</v>
      </c>
      <c r="F9" s="2">
        <v>1</v>
      </c>
      <c r="G9" s="8">
        <v>0.8</v>
      </c>
      <c r="H9" s="12">
        <f t="shared" si="0"/>
        <v>24</v>
      </c>
      <c r="I9" s="20" t="s">
        <v>19</v>
      </c>
      <c r="J9" s="17" cm="1">
        <f t="array" ref="J9">_xlfn.IFS(I9="7オンス",205,I9="8オンス",240,I9="9オンス",275,I9="",0,I9="500ml給水",500)</f>
        <v>205</v>
      </c>
      <c r="K9" s="12">
        <f t="shared" si="1"/>
        <v>4920</v>
      </c>
      <c r="L9" s="6"/>
    </row>
    <row r="10" spans="2:12" x14ac:dyDescent="0.55000000000000004">
      <c r="B10" s="45"/>
      <c r="C10" s="46"/>
      <c r="D10" s="3" t="s">
        <v>3</v>
      </c>
      <c r="E10" s="4">
        <v>30</v>
      </c>
      <c r="F10" s="2">
        <v>1</v>
      </c>
      <c r="G10" s="8">
        <v>1</v>
      </c>
      <c r="H10" s="12">
        <f t="shared" si="0"/>
        <v>30</v>
      </c>
      <c r="I10" s="20" t="s">
        <v>19</v>
      </c>
      <c r="J10" s="17" cm="1">
        <f t="array" ref="J10">_xlfn.IFS(I10="7オンス",205,I10="8オンス",240,I10="9オンス",275,I10="",0,I10="500ml給水",500)</f>
        <v>205</v>
      </c>
      <c r="K10" s="12">
        <f t="shared" si="1"/>
        <v>6150</v>
      </c>
      <c r="L10" s="6"/>
    </row>
    <row r="11" spans="2:12" x14ac:dyDescent="0.55000000000000004">
      <c r="B11" s="45"/>
      <c r="C11" s="44" t="s">
        <v>28</v>
      </c>
      <c r="D11" s="3" t="s">
        <v>1</v>
      </c>
      <c r="E11" s="4">
        <v>30</v>
      </c>
      <c r="F11" s="2">
        <v>1</v>
      </c>
      <c r="G11" s="8">
        <v>1</v>
      </c>
      <c r="H11" s="12">
        <f t="shared" si="0"/>
        <v>30</v>
      </c>
      <c r="I11" s="20" t="s">
        <v>19</v>
      </c>
      <c r="J11" s="17" cm="1">
        <f t="array" ref="J11">_xlfn.IFS(I11="7オンス",205,I11="8オンス",240,I11="9オンス",275,I11="",0,I11="500ml給水",500)</f>
        <v>205</v>
      </c>
      <c r="K11" s="12">
        <f t="shared" si="1"/>
        <v>6150</v>
      </c>
      <c r="L11" s="6"/>
    </row>
    <row r="12" spans="2:12" x14ac:dyDescent="0.55000000000000004">
      <c r="B12" s="45"/>
      <c r="C12" s="46"/>
      <c r="D12" s="3" t="s">
        <v>3</v>
      </c>
      <c r="E12" s="4">
        <v>30</v>
      </c>
      <c r="F12" s="2">
        <v>1</v>
      </c>
      <c r="G12" s="8">
        <v>1</v>
      </c>
      <c r="H12" s="12">
        <f t="shared" si="0"/>
        <v>30</v>
      </c>
      <c r="I12" s="20" t="s">
        <v>19</v>
      </c>
      <c r="J12" s="17" cm="1">
        <f t="array" ref="J12">_xlfn.IFS(I12="7オンス",205,I12="8オンス",240,I12="9オンス",275,I12="",0,I12="500ml給水",500)</f>
        <v>205</v>
      </c>
      <c r="K12" s="12">
        <f t="shared" si="1"/>
        <v>6150</v>
      </c>
      <c r="L12" s="6"/>
    </row>
    <row r="13" spans="2:12" hidden="1" x14ac:dyDescent="0.55000000000000004">
      <c r="B13" s="45"/>
      <c r="C13" s="9"/>
      <c r="D13" s="3"/>
      <c r="E13" s="4"/>
      <c r="F13" s="2"/>
      <c r="G13" s="8"/>
      <c r="H13" s="12">
        <f t="shared" si="0"/>
        <v>0</v>
      </c>
      <c r="I13" s="20"/>
      <c r="J13" s="17" cm="1">
        <f t="array" ref="J13">_xlfn.IFS(I13="7オンス",205,I13="8オンス",240,I13="9オンス",275,I13="",0,I13="500ml給水",500)</f>
        <v>0</v>
      </c>
      <c r="K13" s="12">
        <f t="shared" si="1"/>
        <v>0</v>
      </c>
      <c r="L13" s="6"/>
    </row>
    <row r="14" spans="2:12" hidden="1" x14ac:dyDescent="0.55000000000000004">
      <c r="B14" s="45"/>
      <c r="C14" s="9"/>
      <c r="D14" s="3"/>
      <c r="E14" s="4"/>
      <c r="F14" s="2"/>
      <c r="G14" s="8"/>
      <c r="H14" s="12">
        <f t="shared" si="0"/>
        <v>0</v>
      </c>
      <c r="I14" s="20"/>
      <c r="J14" s="17" cm="1">
        <f t="array" ref="J14">_xlfn.IFS(I14="7オンス",205,I14="8オンス",240,I14="9オンス",275,I14="",0,I14="500ml給水",500)</f>
        <v>0</v>
      </c>
      <c r="K14" s="12">
        <f t="shared" si="1"/>
        <v>0</v>
      </c>
      <c r="L14" s="6"/>
    </row>
    <row r="15" spans="2:12" hidden="1" x14ac:dyDescent="0.55000000000000004">
      <c r="B15" s="45"/>
      <c r="C15" s="9"/>
      <c r="D15" s="3"/>
      <c r="E15" s="4"/>
      <c r="F15" s="2"/>
      <c r="G15" s="8"/>
      <c r="H15" s="12">
        <f t="shared" si="0"/>
        <v>0</v>
      </c>
      <c r="I15" s="20"/>
      <c r="J15" s="17" cm="1">
        <f t="array" ref="J15">_xlfn.IFS(I15="7オンス",205,I15="8オンス",240,I15="9オンス",275,I15="",0,I15="500ml給水",500)</f>
        <v>0</v>
      </c>
      <c r="K15" s="12">
        <f t="shared" ref="K15:K16" si="2">H15*J15</f>
        <v>0</v>
      </c>
      <c r="L15" s="6"/>
    </row>
    <row r="16" spans="2:12" hidden="1" x14ac:dyDescent="0.55000000000000004">
      <c r="B16" s="45"/>
      <c r="C16" s="9"/>
      <c r="D16" s="3"/>
      <c r="E16" s="4"/>
      <c r="F16" s="2"/>
      <c r="G16" s="8"/>
      <c r="H16" s="12">
        <f t="shared" si="0"/>
        <v>0</v>
      </c>
      <c r="I16" s="20"/>
      <c r="J16" s="17" cm="1">
        <f t="array" ref="J16">_xlfn.IFS(I16="7オンス",205,I16="8オンス",240,I16="9オンス",275,I16="",0,I16="500ml給水",500)</f>
        <v>0</v>
      </c>
      <c r="K16" s="12">
        <f t="shared" si="2"/>
        <v>0</v>
      </c>
      <c r="L16" s="6"/>
    </row>
    <row r="17" spans="2:12" hidden="1" x14ac:dyDescent="0.55000000000000004">
      <c r="B17" s="45"/>
      <c r="C17" s="9"/>
      <c r="D17" s="3"/>
      <c r="E17" s="4"/>
      <c r="F17" s="2"/>
      <c r="G17" s="8"/>
      <c r="H17" s="12">
        <f t="shared" si="0"/>
        <v>0</v>
      </c>
      <c r="I17" s="20"/>
      <c r="J17" s="17" cm="1">
        <f t="array" ref="J17">_xlfn.IFS(I17="7オンス",205,I17="8オンス",240,I17="9オンス",275,I17="",0,I17="500ml給水",500)</f>
        <v>0</v>
      </c>
      <c r="K17" s="12">
        <f t="shared" ref="K17:K18" si="3">H17*J17</f>
        <v>0</v>
      </c>
      <c r="L17" s="6"/>
    </row>
    <row r="18" spans="2:12" hidden="1" x14ac:dyDescent="0.55000000000000004">
      <c r="B18" s="45"/>
      <c r="C18" s="9"/>
      <c r="D18" s="3"/>
      <c r="E18" s="4"/>
      <c r="F18" s="2"/>
      <c r="G18" s="8"/>
      <c r="H18" s="12">
        <f t="shared" si="0"/>
        <v>0</v>
      </c>
      <c r="I18" s="20"/>
      <c r="J18" s="17" cm="1">
        <f t="array" ref="J18">_xlfn.IFS(I18="7オンス",205,I18="8オンス",240,I18="9オンス",275,I18="",0,I18="500ml給水",500)</f>
        <v>0</v>
      </c>
      <c r="K18" s="12">
        <f t="shared" si="3"/>
        <v>0</v>
      </c>
      <c r="L18" s="6"/>
    </row>
    <row r="19" spans="2:12" hidden="1" x14ac:dyDescent="0.55000000000000004">
      <c r="B19" s="45"/>
      <c r="C19" s="9"/>
      <c r="D19" s="3"/>
      <c r="E19" s="4"/>
      <c r="F19" s="2"/>
      <c r="G19" s="8"/>
      <c r="H19" s="12">
        <f t="shared" si="0"/>
        <v>0</v>
      </c>
      <c r="I19" s="20"/>
      <c r="J19" s="17" cm="1">
        <f t="array" ref="J19">_xlfn.IFS(I19="7オンス",205,I19="8オンス",240,I19="9オンス",275,I19="",0,I19="500ml給水",500)</f>
        <v>0</v>
      </c>
      <c r="K19" s="12">
        <f t="shared" si="1"/>
        <v>0</v>
      </c>
      <c r="L19" s="6"/>
    </row>
    <row r="20" spans="2:12" hidden="1" x14ac:dyDescent="0.55000000000000004">
      <c r="B20" s="45"/>
      <c r="C20" s="9"/>
      <c r="D20" s="3"/>
      <c r="E20" s="4"/>
      <c r="F20" s="2"/>
      <c r="G20" s="8"/>
      <c r="H20" s="12">
        <f t="shared" si="0"/>
        <v>0</v>
      </c>
      <c r="I20" s="20"/>
      <c r="J20" s="17" cm="1">
        <f t="array" ref="J20">_xlfn.IFS(I20="7オンス",205,I20="8オンス",240,I20="9オンス",275,I20="",0,I20="500ml給水",500)</f>
        <v>0</v>
      </c>
      <c r="K20" s="12">
        <f t="shared" si="1"/>
        <v>0</v>
      </c>
      <c r="L20" s="6"/>
    </row>
    <row r="21" spans="2:12" x14ac:dyDescent="0.55000000000000004">
      <c r="B21" s="46"/>
      <c r="C21" s="53" t="s">
        <v>41</v>
      </c>
      <c r="D21" s="54"/>
      <c r="E21" s="54"/>
      <c r="F21" s="54"/>
      <c r="G21" s="55"/>
      <c r="H21" s="13">
        <f>SUM(H3:H20)</f>
        <v>1668</v>
      </c>
      <c r="I21" s="10"/>
      <c r="J21" s="10"/>
      <c r="K21" s="13">
        <f>SUM(K3:K20)</f>
        <v>341940</v>
      </c>
      <c r="L21" s="11"/>
    </row>
    <row r="22" spans="2:12" x14ac:dyDescent="0.55000000000000004">
      <c r="B22" s="44" t="s">
        <v>0</v>
      </c>
      <c r="C22" s="44" t="s">
        <v>25</v>
      </c>
      <c r="D22" s="3" t="s">
        <v>12</v>
      </c>
      <c r="E22" s="4">
        <v>450</v>
      </c>
      <c r="F22" s="2">
        <v>4</v>
      </c>
      <c r="G22" s="8">
        <v>0.9</v>
      </c>
      <c r="H22" s="12">
        <f>E22*F22*G22</f>
        <v>1620</v>
      </c>
      <c r="I22" s="20" t="s">
        <v>19</v>
      </c>
      <c r="J22" s="17" cm="1">
        <f t="array" ref="J22">_xlfn.IFS(I22="7オンス",205,I22="8オンス",240,I22="9オンス",275,I22="",0,I22="500ml給水",500)</f>
        <v>205</v>
      </c>
      <c r="K22" s="12">
        <f>H22*J22</f>
        <v>332100</v>
      </c>
      <c r="L22" s="6"/>
    </row>
    <row r="23" spans="2:12" x14ac:dyDescent="0.55000000000000004">
      <c r="B23" s="45"/>
      <c r="C23" s="45"/>
      <c r="D23" s="3" t="s">
        <v>13</v>
      </c>
      <c r="E23" s="4">
        <v>450</v>
      </c>
      <c r="F23" s="2">
        <v>4</v>
      </c>
      <c r="G23" s="8">
        <v>0.9</v>
      </c>
      <c r="H23" s="12">
        <f t="shared" ref="H23:H46" si="4">E23*F23*G23</f>
        <v>1620</v>
      </c>
      <c r="I23" s="20" t="s">
        <v>19</v>
      </c>
      <c r="J23" s="17" cm="1">
        <f t="array" ref="J23">_xlfn.IFS(I23="7オンス",205,I23="8オンス",240,I23="9オンス",275,I23="",0,I23="500ml給水",500)</f>
        <v>205</v>
      </c>
      <c r="K23" s="12">
        <f t="shared" ref="K23:K67" si="5">H23*J23</f>
        <v>332100</v>
      </c>
      <c r="L23" s="6"/>
    </row>
    <row r="24" spans="2:12" x14ac:dyDescent="0.55000000000000004">
      <c r="B24" s="45"/>
      <c r="C24" s="46"/>
      <c r="D24" s="3" t="s">
        <v>14</v>
      </c>
      <c r="E24" s="4">
        <v>450</v>
      </c>
      <c r="F24" s="2">
        <v>4</v>
      </c>
      <c r="G24" s="8">
        <v>0.9</v>
      </c>
      <c r="H24" s="12">
        <f t="shared" si="4"/>
        <v>1620</v>
      </c>
      <c r="I24" s="20" t="s">
        <v>19</v>
      </c>
      <c r="J24" s="17" cm="1">
        <f t="array" ref="J24">_xlfn.IFS(I24="7オンス",205,I24="8オンス",240,I24="9オンス",275,I24="",0,I24="500ml給水",500)</f>
        <v>205</v>
      </c>
      <c r="K24" s="12">
        <f t="shared" si="5"/>
        <v>332100</v>
      </c>
      <c r="L24" s="6"/>
    </row>
    <row r="25" spans="2:12" x14ac:dyDescent="0.55000000000000004">
      <c r="B25" s="45"/>
      <c r="C25" s="44" t="s">
        <v>26</v>
      </c>
      <c r="D25" s="3" t="s">
        <v>12</v>
      </c>
      <c r="E25" s="4">
        <v>200</v>
      </c>
      <c r="F25" s="2">
        <v>2</v>
      </c>
      <c r="G25" s="8">
        <v>0.9</v>
      </c>
      <c r="H25" s="12">
        <f t="shared" si="4"/>
        <v>360</v>
      </c>
      <c r="I25" s="20" t="s">
        <v>19</v>
      </c>
      <c r="J25" s="17" cm="1">
        <f t="array" ref="J25">_xlfn.IFS(I25="7オンス",205,I25="8オンス",240,I25="9オンス",275,I25="",0,I25="500ml給水",500)</f>
        <v>205</v>
      </c>
      <c r="K25" s="12">
        <f t="shared" si="5"/>
        <v>73800</v>
      </c>
      <c r="L25" s="6"/>
    </row>
    <row r="26" spans="2:12" x14ac:dyDescent="0.55000000000000004">
      <c r="B26" s="45"/>
      <c r="C26" s="45"/>
      <c r="D26" s="3" t="s">
        <v>13</v>
      </c>
      <c r="E26" s="4">
        <v>200</v>
      </c>
      <c r="F26" s="2">
        <v>2</v>
      </c>
      <c r="G26" s="8">
        <v>0.9</v>
      </c>
      <c r="H26" s="12">
        <f t="shared" si="4"/>
        <v>360</v>
      </c>
      <c r="I26" s="20" t="s">
        <v>19</v>
      </c>
      <c r="J26" s="17" cm="1">
        <f t="array" ref="J26">_xlfn.IFS(I26="7オンス",205,I26="8オンス",240,I26="9オンス",275,I26="",0,I26="500ml給水",500)</f>
        <v>205</v>
      </c>
      <c r="K26" s="12">
        <f t="shared" si="5"/>
        <v>73800</v>
      </c>
      <c r="L26" s="6"/>
    </row>
    <row r="27" spans="2:12" x14ac:dyDescent="0.55000000000000004">
      <c r="B27" s="45"/>
      <c r="C27" s="46"/>
      <c r="D27" s="3" t="s">
        <v>14</v>
      </c>
      <c r="E27" s="4">
        <v>200</v>
      </c>
      <c r="F27" s="2">
        <v>2</v>
      </c>
      <c r="G27" s="8">
        <v>0.9</v>
      </c>
      <c r="H27" s="12">
        <f t="shared" si="4"/>
        <v>360</v>
      </c>
      <c r="I27" s="20" t="s">
        <v>19</v>
      </c>
      <c r="J27" s="17" cm="1">
        <f t="array" ref="J27">_xlfn.IFS(I27="7オンス",205,I27="8オンス",240,I27="9オンス",275,I27="",0,I27="500ml給水",500)</f>
        <v>205</v>
      </c>
      <c r="K27" s="12">
        <f t="shared" si="5"/>
        <v>73800</v>
      </c>
      <c r="L27" s="6"/>
    </row>
    <row r="28" spans="2:12" x14ac:dyDescent="0.55000000000000004">
      <c r="B28" s="45"/>
      <c r="C28" s="44" t="s">
        <v>27</v>
      </c>
      <c r="D28" s="3" t="s">
        <v>12</v>
      </c>
      <c r="E28" s="4">
        <v>30</v>
      </c>
      <c r="F28" s="2">
        <v>4</v>
      </c>
      <c r="G28" s="8">
        <v>0.9</v>
      </c>
      <c r="H28" s="12">
        <f t="shared" si="4"/>
        <v>108</v>
      </c>
      <c r="I28" s="20" t="s">
        <v>19</v>
      </c>
      <c r="J28" s="17" cm="1">
        <f t="array" ref="J28">_xlfn.IFS(I28="7オンス",205,I28="8オンス",240,I28="9オンス",275,I28="",0,I28="500ml給水",500)</f>
        <v>205</v>
      </c>
      <c r="K28" s="12">
        <f t="shared" si="5"/>
        <v>22140</v>
      </c>
      <c r="L28" s="6"/>
    </row>
    <row r="29" spans="2:12" x14ac:dyDescent="0.55000000000000004">
      <c r="B29" s="45"/>
      <c r="C29" s="45"/>
      <c r="D29" s="3" t="s">
        <v>13</v>
      </c>
      <c r="E29" s="4">
        <v>30</v>
      </c>
      <c r="F29" s="2">
        <v>4</v>
      </c>
      <c r="G29" s="8">
        <v>0.9</v>
      </c>
      <c r="H29" s="12">
        <f t="shared" si="4"/>
        <v>108</v>
      </c>
      <c r="I29" s="20" t="s">
        <v>19</v>
      </c>
      <c r="J29" s="17" cm="1">
        <f t="array" ref="J29">_xlfn.IFS(I29="7オンス",205,I29="8オンス",240,I29="9オンス",275,I29="",0,I29="500ml給水",500)</f>
        <v>205</v>
      </c>
      <c r="K29" s="12">
        <f t="shared" si="5"/>
        <v>22140</v>
      </c>
      <c r="L29" s="6"/>
    </row>
    <row r="30" spans="2:12" x14ac:dyDescent="0.55000000000000004">
      <c r="B30" s="45"/>
      <c r="C30" s="46"/>
      <c r="D30" s="3" t="s">
        <v>14</v>
      </c>
      <c r="E30" s="4">
        <v>30</v>
      </c>
      <c r="F30" s="2">
        <v>4</v>
      </c>
      <c r="G30" s="8">
        <v>0.9</v>
      </c>
      <c r="H30" s="12">
        <f t="shared" si="4"/>
        <v>108</v>
      </c>
      <c r="I30" s="20" t="s">
        <v>19</v>
      </c>
      <c r="J30" s="17" cm="1">
        <f t="array" ref="J30">_xlfn.IFS(I30="7オンス",205,I30="8オンス",240,I30="9オンス",275,I30="",0,I30="500ml給水",500)</f>
        <v>205</v>
      </c>
      <c r="K30" s="12">
        <f t="shared" si="5"/>
        <v>22140</v>
      </c>
      <c r="L30" s="6"/>
    </row>
    <row r="31" spans="2:12" x14ac:dyDescent="0.55000000000000004">
      <c r="B31" s="45"/>
      <c r="C31" s="44" t="s">
        <v>28</v>
      </c>
      <c r="D31" s="3" t="s">
        <v>12</v>
      </c>
      <c r="E31" s="4">
        <v>30</v>
      </c>
      <c r="F31" s="2">
        <v>2</v>
      </c>
      <c r="G31" s="8">
        <v>0.9</v>
      </c>
      <c r="H31" s="12">
        <f t="shared" si="4"/>
        <v>54</v>
      </c>
      <c r="I31" s="20" t="s">
        <v>19</v>
      </c>
      <c r="J31" s="17" cm="1">
        <f t="array" ref="J31">_xlfn.IFS(I31="7オンス",205,I31="8オンス",240,I31="9オンス",275,I31="",0,I31="500ml給水",500)</f>
        <v>205</v>
      </c>
      <c r="K31" s="12">
        <f t="shared" si="5"/>
        <v>11070</v>
      </c>
      <c r="L31" s="6"/>
    </row>
    <row r="32" spans="2:12" x14ac:dyDescent="0.55000000000000004">
      <c r="B32" s="45"/>
      <c r="C32" s="46"/>
      <c r="D32" s="3" t="s">
        <v>13</v>
      </c>
      <c r="E32" s="4">
        <v>30</v>
      </c>
      <c r="F32" s="2">
        <v>2</v>
      </c>
      <c r="G32" s="8">
        <v>0.9</v>
      </c>
      <c r="H32" s="12">
        <f t="shared" si="4"/>
        <v>54</v>
      </c>
      <c r="I32" s="20" t="s">
        <v>19</v>
      </c>
      <c r="J32" s="17" cm="1">
        <f t="array" ref="J32">_xlfn.IFS(I32="7オンス",205,I32="8オンス",240,I32="9オンス",275,I32="",0,I32="500ml給水",500)</f>
        <v>205</v>
      </c>
      <c r="K32" s="12">
        <f t="shared" si="5"/>
        <v>11070</v>
      </c>
      <c r="L32" s="6"/>
    </row>
    <row r="33" spans="2:12" hidden="1" x14ac:dyDescent="0.55000000000000004">
      <c r="B33" s="45"/>
      <c r="C33" s="9"/>
      <c r="D33" s="3"/>
      <c r="E33" s="4"/>
      <c r="F33" s="2"/>
      <c r="G33" s="8"/>
      <c r="H33" s="12">
        <f t="shared" si="4"/>
        <v>0</v>
      </c>
      <c r="I33" s="20"/>
      <c r="J33" s="17" cm="1">
        <f t="array" ref="J33">_xlfn.IFS(I33="7オンス",205,I33="8オンス",240,I33="9オンス",275,I33="",0,I33="500ml給水",500)</f>
        <v>0</v>
      </c>
      <c r="K33" s="12">
        <f t="shared" si="5"/>
        <v>0</v>
      </c>
      <c r="L33" s="6"/>
    </row>
    <row r="34" spans="2:12" hidden="1" x14ac:dyDescent="0.55000000000000004">
      <c r="B34" s="45"/>
      <c r="C34" s="9"/>
      <c r="D34" s="3"/>
      <c r="E34" s="4"/>
      <c r="F34" s="2"/>
      <c r="G34" s="8"/>
      <c r="H34" s="12">
        <f t="shared" si="4"/>
        <v>0</v>
      </c>
      <c r="I34" s="20"/>
      <c r="J34" s="17" cm="1">
        <f t="array" ref="J34">_xlfn.IFS(I34="7オンス",205,I34="8オンス",240,I34="9オンス",275,I34="",0,I34="500ml給水",500)</f>
        <v>0</v>
      </c>
      <c r="K34" s="12">
        <f t="shared" si="5"/>
        <v>0</v>
      </c>
      <c r="L34" s="6"/>
    </row>
    <row r="35" spans="2:12" hidden="1" x14ac:dyDescent="0.55000000000000004">
      <c r="B35" s="45"/>
      <c r="C35" s="9"/>
      <c r="D35" s="3"/>
      <c r="E35" s="4"/>
      <c r="F35" s="2"/>
      <c r="G35" s="8"/>
      <c r="H35" s="12">
        <f t="shared" si="4"/>
        <v>0</v>
      </c>
      <c r="I35" s="20"/>
      <c r="J35" s="17" cm="1">
        <f t="array" ref="J35">_xlfn.IFS(I35="7オンス",205,I35="8オンス",240,I35="9オンス",275,I35="",0,I35="500ml給水",500)</f>
        <v>0</v>
      </c>
      <c r="K35" s="12">
        <f t="shared" si="5"/>
        <v>0</v>
      </c>
      <c r="L35" s="6"/>
    </row>
    <row r="36" spans="2:12" hidden="1" x14ac:dyDescent="0.55000000000000004">
      <c r="B36" s="45"/>
      <c r="C36" s="9"/>
      <c r="D36" s="3"/>
      <c r="E36" s="4"/>
      <c r="F36" s="2"/>
      <c r="G36" s="8"/>
      <c r="H36" s="12">
        <f t="shared" si="4"/>
        <v>0</v>
      </c>
      <c r="I36" s="20"/>
      <c r="J36" s="17" cm="1">
        <f t="array" ref="J36">_xlfn.IFS(I36="7オンス",205,I36="8オンス",240,I36="9オンス",275,I36="",0,I36="500ml給水",500)</f>
        <v>0</v>
      </c>
      <c r="K36" s="12">
        <f t="shared" si="5"/>
        <v>0</v>
      </c>
      <c r="L36" s="6"/>
    </row>
    <row r="37" spans="2:12" hidden="1" x14ac:dyDescent="0.55000000000000004">
      <c r="B37" s="45"/>
      <c r="C37" s="9"/>
      <c r="D37" s="3"/>
      <c r="E37" s="4"/>
      <c r="F37" s="2"/>
      <c r="G37" s="8"/>
      <c r="H37" s="12">
        <f t="shared" si="4"/>
        <v>0</v>
      </c>
      <c r="I37" s="20"/>
      <c r="J37" s="17" cm="1">
        <f t="array" ref="J37">_xlfn.IFS(I37="7オンス",205,I37="8オンス",240,I37="9オンス",275,I37="",0,I37="500ml給水",500)</f>
        <v>0</v>
      </c>
      <c r="K37" s="12">
        <f t="shared" si="5"/>
        <v>0</v>
      </c>
      <c r="L37" s="6"/>
    </row>
    <row r="38" spans="2:12" hidden="1" x14ac:dyDescent="0.55000000000000004">
      <c r="B38" s="45"/>
      <c r="C38" s="9"/>
      <c r="D38" s="3"/>
      <c r="E38" s="4"/>
      <c r="F38" s="2"/>
      <c r="G38" s="8"/>
      <c r="H38" s="12">
        <f t="shared" si="4"/>
        <v>0</v>
      </c>
      <c r="I38" s="20"/>
      <c r="J38" s="17" cm="1">
        <f t="array" ref="J38">_xlfn.IFS(I38="7オンス",205,I38="8オンス",240,I38="9オンス",275,I38="",0,I38="500ml給水",500)</f>
        <v>0</v>
      </c>
      <c r="K38" s="12">
        <f t="shared" si="5"/>
        <v>0</v>
      </c>
      <c r="L38" s="6"/>
    </row>
    <row r="39" spans="2:12" hidden="1" x14ac:dyDescent="0.55000000000000004">
      <c r="B39" s="45"/>
      <c r="C39" s="9"/>
      <c r="D39" s="3"/>
      <c r="E39" s="4"/>
      <c r="F39" s="2"/>
      <c r="G39" s="8"/>
      <c r="H39" s="12">
        <f t="shared" si="4"/>
        <v>0</v>
      </c>
      <c r="I39" s="20"/>
      <c r="J39" s="17" cm="1">
        <f t="array" ref="J39">_xlfn.IFS(I39="7オンス",205,I39="8オンス",240,I39="9オンス",275,I39="",0,I39="500ml給水",500)</f>
        <v>0</v>
      </c>
      <c r="K39" s="12">
        <f t="shared" si="5"/>
        <v>0</v>
      </c>
      <c r="L39" s="6"/>
    </row>
    <row r="40" spans="2:12" hidden="1" x14ac:dyDescent="0.55000000000000004">
      <c r="B40" s="45"/>
      <c r="C40" s="9"/>
      <c r="D40" s="3"/>
      <c r="E40" s="4"/>
      <c r="F40" s="2"/>
      <c r="G40" s="8"/>
      <c r="H40" s="12">
        <f t="shared" si="4"/>
        <v>0</v>
      </c>
      <c r="I40" s="20"/>
      <c r="J40" s="17" cm="1">
        <f t="array" ref="J40">_xlfn.IFS(I40="7オンス",205,I40="8オンス",240,I40="9オンス",275,I40="",0,I40="500ml給水",500)</f>
        <v>0</v>
      </c>
      <c r="K40" s="12">
        <f t="shared" si="5"/>
        <v>0</v>
      </c>
      <c r="L40" s="6"/>
    </row>
    <row r="41" spans="2:12" hidden="1" x14ac:dyDescent="0.55000000000000004">
      <c r="B41" s="45"/>
      <c r="C41" s="9"/>
      <c r="D41" s="3"/>
      <c r="E41" s="4"/>
      <c r="F41" s="2"/>
      <c r="G41" s="8"/>
      <c r="H41" s="12">
        <f t="shared" si="4"/>
        <v>0</v>
      </c>
      <c r="I41" s="20"/>
      <c r="J41" s="17" cm="1">
        <f t="array" ref="J41">_xlfn.IFS(I41="7オンス",205,I41="8オンス",240,I41="9オンス",275,I41="",0,I41="500ml給水",500)</f>
        <v>0</v>
      </c>
      <c r="K41" s="12">
        <f t="shared" si="5"/>
        <v>0</v>
      </c>
      <c r="L41" s="6"/>
    </row>
    <row r="42" spans="2:12" hidden="1" x14ac:dyDescent="0.55000000000000004">
      <c r="B42" s="45"/>
      <c r="C42" s="9"/>
      <c r="D42" s="3"/>
      <c r="E42" s="4"/>
      <c r="F42" s="2"/>
      <c r="G42" s="8"/>
      <c r="H42" s="12">
        <f t="shared" si="4"/>
        <v>0</v>
      </c>
      <c r="I42" s="20"/>
      <c r="J42" s="17" cm="1">
        <f t="array" ref="J42">_xlfn.IFS(I42="7オンス",205,I42="8オンス",240,I42="9オンス",275,I42="",0,I42="500ml給水",500)</f>
        <v>0</v>
      </c>
      <c r="K42" s="12">
        <f t="shared" si="5"/>
        <v>0</v>
      </c>
      <c r="L42" s="6"/>
    </row>
    <row r="43" spans="2:12" hidden="1" x14ac:dyDescent="0.55000000000000004">
      <c r="B43" s="45"/>
      <c r="C43" s="9"/>
      <c r="D43" s="3"/>
      <c r="E43" s="4"/>
      <c r="F43" s="2"/>
      <c r="G43" s="8"/>
      <c r="H43" s="12">
        <f t="shared" si="4"/>
        <v>0</v>
      </c>
      <c r="I43" s="20"/>
      <c r="J43" s="17" cm="1">
        <f t="array" ref="J43">_xlfn.IFS(I43="7オンス",205,I43="8オンス",240,I43="9オンス",275,I43="",0,I43="500ml給水",500)</f>
        <v>0</v>
      </c>
      <c r="K43" s="12">
        <f t="shared" si="5"/>
        <v>0</v>
      </c>
      <c r="L43" s="6"/>
    </row>
    <row r="44" spans="2:12" hidden="1" x14ac:dyDescent="0.55000000000000004">
      <c r="B44" s="45"/>
      <c r="C44" s="9"/>
      <c r="D44" s="3"/>
      <c r="E44" s="4"/>
      <c r="F44" s="2"/>
      <c r="G44" s="8"/>
      <c r="H44" s="12">
        <f t="shared" si="4"/>
        <v>0</v>
      </c>
      <c r="I44" s="20"/>
      <c r="J44" s="17" cm="1">
        <f t="array" ref="J44">_xlfn.IFS(I44="7オンス",205,I44="8オンス",240,I44="9オンス",275,I44="",0,I44="500ml給水",500)</f>
        <v>0</v>
      </c>
      <c r="K44" s="12">
        <f t="shared" si="5"/>
        <v>0</v>
      </c>
      <c r="L44" s="6"/>
    </row>
    <row r="45" spans="2:12" hidden="1" x14ac:dyDescent="0.55000000000000004">
      <c r="B45" s="45"/>
      <c r="C45" s="9"/>
      <c r="D45" s="3"/>
      <c r="E45" s="4"/>
      <c r="F45" s="2"/>
      <c r="G45" s="8"/>
      <c r="H45" s="12">
        <f t="shared" si="4"/>
        <v>0</v>
      </c>
      <c r="I45" s="20"/>
      <c r="J45" s="17" cm="1">
        <f t="array" ref="J45">_xlfn.IFS(I45="7オンス",205,I45="8オンス",240,I45="9オンス",275,I45="",0,I45="500ml給水",500)</f>
        <v>0</v>
      </c>
      <c r="K45" s="12">
        <f t="shared" si="5"/>
        <v>0</v>
      </c>
      <c r="L45" s="6"/>
    </row>
    <row r="46" spans="2:12" hidden="1" x14ac:dyDescent="0.55000000000000004">
      <c r="B46" s="45"/>
      <c r="C46" s="9"/>
      <c r="D46" s="3"/>
      <c r="E46" s="4"/>
      <c r="F46" s="2"/>
      <c r="G46" s="8"/>
      <c r="H46" s="12">
        <f t="shared" si="4"/>
        <v>0</v>
      </c>
      <c r="I46" s="20"/>
      <c r="J46" s="17" cm="1">
        <f t="array" ref="J46">_xlfn.IFS(I46="7オンス",205,I46="8オンス",240,I46="9オンス",275,I46="",0,I46="500ml給水",500)</f>
        <v>0</v>
      </c>
      <c r="K46" s="12">
        <f t="shared" si="5"/>
        <v>0</v>
      </c>
      <c r="L46" s="6"/>
    </row>
    <row r="47" spans="2:12" x14ac:dyDescent="0.55000000000000004">
      <c r="B47" s="46"/>
      <c r="C47" s="53" t="s">
        <v>42</v>
      </c>
      <c r="D47" s="54"/>
      <c r="E47" s="54"/>
      <c r="F47" s="54"/>
      <c r="G47" s="55"/>
      <c r="H47" s="13">
        <f>SUM(H22:H46)</f>
        <v>6372</v>
      </c>
      <c r="I47" s="10"/>
      <c r="J47" s="10"/>
      <c r="K47" s="13">
        <f>SUM(K22:K46)</f>
        <v>1306260</v>
      </c>
      <c r="L47" s="11"/>
    </row>
    <row r="48" spans="2:12" ht="18" customHeight="1" x14ac:dyDescent="0.55000000000000004">
      <c r="B48" s="41" t="s">
        <v>8</v>
      </c>
      <c r="C48" s="9" t="s">
        <v>25</v>
      </c>
      <c r="D48" s="3" t="s">
        <v>29</v>
      </c>
      <c r="E48" s="4">
        <v>450</v>
      </c>
      <c r="F48" s="2">
        <v>2</v>
      </c>
      <c r="G48" s="15">
        <v>1</v>
      </c>
      <c r="H48" s="12">
        <f t="shared" si="0"/>
        <v>900</v>
      </c>
      <c r="I48" s="20" t="s">
        <v>19</v>
      </c>
      <c r="J48" s="17" cm="1">
        <f t="array" ref="J48">_xlfn.IFS(I48="7オンス",205,I48="8オンス",240,I48="9オンス",275,I48="",0,I48="500ml給水",500)</f>
        <v>205</v>
      </c>
      <c r="K48" s="12">
        <f t="shared" si="5"/>
        <v>184500</v>
      </c>
      <c r="L48" s="7" t="s">
        <v>30</v>
      </c>
    </row>
    <row r="49" spans="2:12" ht="18" customHeight="1" x14ac:dyDescent="0.55000000000000004">
      <c r="B49" s="42"/>
      <c r="C49" s="9" t="s">
        <v>26</v>
      </c>
      <c r="D49" s="3" t="s">
        <v>29</v>
      </c>
      <c r="E49" s="4">
        <v>200</v>
      </c>
      <c r="F49" s="2">
        <v>2</v>
      </c>
      <c r="G49" s="15">
        <v>1</v>
      </c>
      <c r="H49" s="12">
        <f t="shared" si="0"/>
        <v>400</v>
      </c>
      <c r="I49" s="20" t="s">
        <v>19</v>
      </c>
      <c r="J49" s="17" cm="1">
        <f t="array" ref="J49">_xlfn.IFS(I49="7オンス",205,I49="8オンス",240,I49="9オンス",275,I49="",0,I49="500ml給水",500)</f>
        <v>205</v>
      </c>
      <c r="K49" s="12">
        <f t="shared" si="5"/>
        <v>82000</v>
      </c>
      <c r="L49" s="7" t="s">
        <v>30</v>
      </c>
    </row>
    <row r="50" spans="2:12" ht="18" customHeight="1" x14ac:dyDescent="0.55000000000000004">
      <c r="B50" s="42"/>
      <c r="C50" s="9" t="s">
        <v>27</v>
      </c>
      <c r="D50" s="3" t="s">
        <v>29</v>
      </c>
      <c r="E50" s="4">
        <v>30</v>
      </c>
      <c r="F50" s="2">
        <v>2</v>
      </c>
      <c r="G50" s="15">
        <v>1</v>
      </c>
      <c r="H50" s="12">
        <f t="shared" si="0"/>
        <v>60</v>
      </c>
      <c r="I50" s="20" t="s">
        <v>19</v>
      </c>
      <c r="J50" s="17" cm="1">
        <f t="array" ref="J50">_xlfn.IFS(I50="7オンス",205,I50="8オンス",240,I50="9オンス",275,I50="",0,I50="500ml給水",500)</f>
        <v>205</v>
      </c>
      <c r="K50" s="12">
        <f t="shared" si="5"/>
        <v>12300</v>
      </c>
      <c r="L50" s="7" t="s">
        <v>30</v>
      </c>
    </row>
    <row r="51" spans="2:12" ht="18" customHeight="1" x14ac:dyDescent="0.55000000000000004">
      <c r="B51" s="42"/>
      <c r="C51" s="9" t="s">
        <v>28</v>
      </c>
      <c r="D51" s="3" t="s">
        <v>29</v>
      </c>
      <c r="E51" s="4">
        <v>30</v>
      </c>
      <c r="F51" s="2">
        <v>2</v>
      </c>
      <c r="G51" s="15">
        <v>1</v>
      </c>
      <c r="H51" s="12">
        <f t="shared" si="0"/>
        <v>60</v>
      </c>
      <c r="I51" s="20" t="s">
        <v>19</v>
      </c>
      <c r="J51" s="17" cm="1">
        <f t="array" ref="J51">_xlfn.IFS(I51="7オンス",205,I51="8オンス",240,I51="9オンス",275,I51="",0,I51="500ml給水",500)</f>
        <v>205</v>
      </c>
      <c r="K51" s="12">
        <f t="shared" si="5"/>
        <v>12300</v>
      </c>
      <c r="L51" s="7" t="s">
        <v>30</v>
      </c>
    </row>
    <row r="52" spans="2:12" ht="18" hidden="1" customHeight="1" x14ac:dyDescent="0.55000000000000004">
      <c r="B52" s="42"/>
      <c r="C52" s="9"/>
      <c r="D52" s="3"/>
      <c r="E52" s="4"/>
      <c r="F52" s="2"/>
      <c r="G52" s="15"/>
      <c r="H52" s="12">
        <f t="shared" si="0"/>
        <v>0</v>
      </c>
      <c r="I52" s="20"/>
      <c r="J52" s="17" cm="1">
        <f t="array" ref="J52">_xlfn.IFS(I52="7オンス",205,I52="8オンス",240,I52="9オンス",275,I52="",0,I52="500ml給水",500)</f>
        <v>0</v>
      </c>
      <c r="K52" s="12">
        <f t="shared" si="5"/>
        <v>0</v>
      </c>
      <c r="L52" s="7"/>
    </row>
    <row r="53" spans="2:12" ht="18" hidden="1" customHeight="1" x14ac:dyDescent="0.55000000000000004">
      <c r="B53" s="42"/>
      <c r="C53" s="9"/>
      <c r="D53" s="3"/>
      <c r="E53" s="4"/>
      <c r="F53" s="2"/>
      <c r="G53" s="15"/>
      <c r="H53" s="12">
        <f t="shared" si="0"/>
        <v>0</v>
      </c>
      <c r="I53" s="20"/>
      <c r="J53" s="17" cm="1">
        <f t="array" ref="J53">_xlfn.IFS(I53="7オンス",205,I53="8オンス",240,I53="9オンス",275,I53="",0,I53="500ml給水",500)</f>
        <v>0</v>
      </c>
      <c r="K53" s="12">
        <f t="shared" si="5"/>
        <v>0</v>
      </c>
      <c r="L53" s="7"/>
    </row>
    <row r="54" spans="2:12" ht="18" hidden="1" customHeight="1" x14ac:dyDescent="0.55000000000000004">
      <c r="B54" s="42"/>
      <c r="C54" s="9"/>
      <c r="D54" s="3"/>
      <c r="E54" s="4"/>
      <c r="F54" s="2"/>
      <c r="G54" s="15"/>
      <c r="H54" s="12">
        <f t="shared" ref="H54:H55" si="6">E54*F54*G54</f>
        <v>0</v>
      </c>
      <c r="I54" s="20"/>
      <c r="J54" s="17" cm="1">
        <f t="array" ref="J54">_xlfn.IFS(I54="7オンス",205,I54="8オンス",240,I54="9オンス",275,I54="",0,I54="500ml給水",500)</f>
        <v>0</v>
      </c>
      <c r="K54" s="12">
        <f t="shared" si="5"/>
        <v>0</v>
      </c>
      <c r="L54" s="7"/>
    </row>
    <row r="55" spans="2:12" ht="18" hidden="1" customHeight="1" x14ac:dyDescent="0.55000000000000004">
      <c r="B55" s="42"/>
      <c r="C55" s="9"/>
      <c r="D55" s="3"/>
      <c r="E55" s="4"/>
      <c r="F55" s="2"/>
      <c r="G55" s="15"/>
      <c r="H55" s="12">
        <f t="shared" si="6"/>
        <v>0</v>
      </c>
      <c r="I55" s="20"/>
      <c r="J55" s="17" cm="1">
        <f t="array" ref="J55">_xlfn.IFS(I55="7オンス",205,I55="8オンス",240,I55="9オンス",275,I55="",0,I55="500ml給水",500)</f>
        <v>0</v>
      </c>
      <c r="K55" s="12">
        <f t="shared" si="5"/>
        <v>0</v>
      </c>
      <c r="L55" s="7"/>
    </row>
    <row r="56" spans="2:12" ht="18" hidden="1" customHeight="1" x14ac:dyDescent="0.55000000000000004">
      <c r="B56" s="42"/>
      <c r="C56" s="9"/>
      <c r="D56" s="3"/>
      <c r="E56" s="4"/>
      <c r="F56" s="2"/>
      <c r="G56" s="15"/>
      <c r="H56" s="12">
        <f t="shared" ref="H56:H57" si="7">E56*F56*G56</f>
        <v>0</v>
      </c>
      <c r="I56" s="20"/>
      <c r="J56" s="17" cm="1">
        <f t="array" ref="J56">_xlfn.IFS(I56="7オンス",205,I56="8オンス",240,I56="9オンス",275,I56="",0,I56="500ml給水",500)</f>
        <v>0</v>
      </c>
      <c r="K56" s="12">
        <f t="shared" si="5"/>
        <v>0</v>
      </c>
      <c r="L56" s="7"/>
    </row>
    <row r="57" spans="2:12" ht="18" hidden="1" customHeight="1" x14ac:dyDescent="0.55000000000000004">
      <c r="B57" s="42"/>
      <c r="C57" s="9"/>
      <c r="D57" s="3"/>
      <c r="E57" s="4"/>
      <c r="F57" s="2"/>
      <c r="G57" s="15"/>
      <c r="H57" s="12">
        <f t="shared" si="7"/>
        <v>0</v>
      </c>
      <c r="I57" s="20"/>
      <c r="J57" s="17" cm="1">
        <f t="array" ref="J57">_xlfn.IFS(I57="7オンス",205,I57="8オンス",240,I57="9オンス",275,I57="",0,I57="500ml給水",500)</f>
        <v>0</v>
      </c>
      <c r="K57" s="12">
        <f t="shared" si="5"/>
        <v>0</v>
      </c>
      <c r="L57" s="7"/>
    </row>
    <row r="58" spans="2:12" ht="18" hidden="1" customHeight="1" x14ac:dyDescent="0.55000000000000004">
      <c r="B58" s="42"/>
      <c r="C58" s="9"/>
      <c r="D58" s="3"/>
      <c r="E58" s="4"/>
      <c r="F58" s="2"/>
      <c r="G58" s="15"/>
      <c r="H58" s="12">
        <f t="shared" si="0"/>
        <v>0</v>
      </c>
      <c r="I58" s="20"/>
      <c r="J58" s="17" cm="1">
        <f t="array" ref="J58">_xlfn.IFS(I58="7オンス",205,I58="8オンス",240,I58="9オンス",275,I58="",0,I58="500ml給水",500)</f>
        <v>0</v>
      </c>
      <c r="K58" s="12">
        <f t="shared" si="5"/>
        <v>0</v>
      </c>
      <c r="L58" s="7"/>
    </row>
    <row r="59" spans="2:12" ht="18" hidden="1" customHeight="1" x14ac:dyDescent="0.55000000000000004">
      <c r="B59" s="42"/>
      <c r="C59" s="9"/>
      <c r="D59" s="3"/>
      <c r="E59" s="4"/>
      <c r="F59" s="2"/>
      <c r="G59" s="15"/>
      <c r="H59" s="12">
        <f t="shared" si="0"/>
        <v>0</v>
      </c>
      <c r="I59" s="20"/>
      <c r="J59" s="17" cm="1">
        <f t="array" ref="J59">_xlfn.IFS(I59="7オンス",205,I59="8オンス",240,I59="9オンス",275,I59="",0,I59="500ml給水",500)</f>
        <v>0</v>
      </c>
      <c r="K59" s="12">
        <f t="shared" si="5"/>
        <v>0</v>
      </c>
      <c r="L59" s="7"/>
    </row>
    <row r="60" spans="2:12" x14ac:dyDescent="0.55000000000000004">
      <c r="B60" s="43"/>
      <c r="C60" s="53" t="s">
        <v>43</v>
      </c>
      <c r="D60" s="54"/>
      <c r="E60" s="54"/>
      <c r="F60" s="54"/>
      <c r="G60" s="55"/>
      <c r="H60" s="13">
        <f>SUM(H48:H59)</f>
        <v>1420</v>
      </c>
      <c r="I60" s="10"/>
      <c r="J60" s="10"/>
      <c r="K60" s="13">
        <f>SUM(K48:K59)</f>
        <v>291100</v>
      </c>
      <c r="L60" s="11"/>
    </row>
    <row r="61" spans="2:12" x14ac:dyDescent="0.55000000000000004">
      <c r="B61" s="44" t="s">
        <v>10</v>
      </c>
      <c r="C61" s="9" t="s">
        <v>35</v>
      </c>
      <c r="D61" s="2" t="s">
        <v>37</v>
      </c>
      <c r="E61" s="4">
        <v>200</v>
      </c>
      <c r="F61" s="2">
        <v>1</v>
      </c>
      <c r="G61" s="8">
        <v>1</v>
      </c>
      <c r="H61" s="12">
        <f t="shared" si="0"/>
        <v>200</v>
      </c>
      <c r="I61" s="20" t="s">
        <v>34</v>
      </c>
      <c r="J61" s="17" cm="1">
        <f t="array" ref="J61">_xlfn.IFS(I61="7オンス",205,I61="8オンス",240,I61="9オンス",275,I61="",0,I61="500ml給水",500)</f>
        <v>500</v>
      </c>
      <c r="K61" s="12">
        <f t="shared" si="5"/>
        <v>100000</v>
      </c>
      <c r="L61" s="6" t="s">
        <v>33</v>
      </c>
    </row>
    <row r="62" spans="2:12" x14ac:dyDescent="0.55000000000000004">
      <c r="B62" s="45"/>
      <c r="C62" s="9" t="s">
        <v>36</v>
      </c>
      <c r="D62" s="2" t="s">
        <v>38</v>
      </c>
      <c r="E62" s="4"/>
      <c r="F62" s="2"/>
      <c r="G62" s="8"/>
      <c r="H62" s="12">
        <f t="shared" si="0"/>
        <v>0</v>
      </c>
      <c r="I62" s="4"/>
      <c r="J62" s="17" cm="1">
        <f t="array" ref="J62">_xlfn.IFS(I62="7オンス",205,I62="8オンス",240,I62="9オンス",275,I62="",0,I62="500ml給水",500)</f>
        <v>0</v>
      </c>
      <c r="K62" s="12">
        <f t="shared" si="5"/>
        <v>0</v>
      </c>
      <c r="L62" s="6" t="s">
        <v>32</v>
      </c>
    </row>
    <row r="63" spans="2:12" hidden="1" x14ac:dyDescent="0.55000000000000004">
      <c r="B63" s="45"/>
      <c r="C63" s="9"/>
      <c r="D63" s="2"/>
      <c r="E63" s="4"/>
      <c r="F63" s="2"/>
      <c r="G63" s="8"/>
      <c r="H63" s="12">
        <f t="shared" si="0"/>
        <v>0</v>
      </c>
      <c r="I63" s="4"/>
      <c r="J63" s="17" cm="1">
        <f t="array" ref="J63">_xlfn.IFS(I63="7オンス",205,I63="8オンス",240,I63="9オンス",275,I63="",0,I63="500ml給水",500)</f>
        <v>0</v>
      </c>
      <c r="K63" s="12">
        <f t="shared" si="5"/>
        <v>0</v>
      </c>
      <c r="L63" s="6"/>
    </row>
    <row r="64" spans="2:12" hidden="1" x14ac:dyDescent="0.55000000000000004">
      <c r="B64" s="45"/>
      <c r="C64" s="9"/>
      <c r="D64" s="2"/>
      <c r="E64" s="4"/>
      <c r="F64" s="2"/>
      <c r="G64" s="8"/>
      <c r="H64" s="12">
        <f t="shared" si="0"/>
        <v>0</v>
      </c>
      <c r="I64" s="4"/>
      <c r="J64" s="17" cm="1">
        <f t="array" ref="J64">_xlfn.IFS(I64="7オンス",205,I64="8オンス",240,I64="9オンス",275,I64="",0,I64="500ml給水",500)</f>
        <v>0</v>
      </c>
      <c r="K64" s="12">
        <f t="shared" si="5"/>
        <v>0</v>
      </c>
      <c r="L64" s="6"/>
    </row>
    <row r="65" spans="2:12" hidden="1" x14ac:dyDescent="0.55000000000000004">
      <c r="B65" s="45"/>
      <c r="C65" s="9"/>
      <c r="D65" s="2"/>
      <c r="E65" s="4"/>
      <c r="F65" s="2"/>
      <c r="G65" s="8"/>
      <c r="H65" s="12">
        <f t="shared" si="0"/>
        <v>0</v>
      </c>
      <c r="I65" s="4"/>
      <c r="J65" s="17" cm="1">
        <f t="array" ref="J65">_xlfn.IFS(I65="7オンス",205,I65="8オンス",240,I65="9オンス",275,I65="",0,I65="500ml給水",500)</f>
        <v>0</v>
      </c>
      <c r="K65" s="12">
        <f t="shared" si="5"/>
        <v>0</v>
      </c>
      <c r="L65" s="6"/>
    </row>
    <row r="66" spans="2:12" hidden="1" x14ac:dyDescent="0.55000000000000004">
      <c r="B66" s="45"/>
      <c r="C66" s="9"/>
      <c r="D66" s="2"/>
      <c r="E66" s="4"/>
      <c r="F66" s="2"/>
      <c r="G66" s="8"/>
      <c r="H66" s="12">
        <f t="shared" si="0"/>
        <v>0</v>
      </c>
      <c r="I66" s="4"/>
      <c r="J66" s="17" cm="1">
        <f t="array" ref="J66">_xlfn.IFS(I66="7オンス",205,I66="8オンス",240,I66="9オンス",275,I66="",0,I66="500ml給水",500)</f>
        <v>0</v>
      </c>
      <c r="K66" s="12">
        <f t="shared" si="5"/>
        <v>0</v>
      </c>
      <c r="L66" s="6"/>
    </row>
    <row r="67" spans="2:12" hidden="1" x14ac:dyDescent="0.55000000000000004">
      <c r="B67" s="45"/>
      <c r="C67" s="9"/>
      <c r="D67" s="2"/>
      <c r="E67" s="4"/>
      <c r="F67" s="2"/>
      <c r="G67" s="8"/>
      <c r="H67" s="12">
        <f t="shared" si="0"/>
        <v>0</v>
      </c>
      <c r="I67" s="4"/>
      <c r="J67" s="17" cm="1">
        <f t="array" ref="J67">_xlfn.IFS(I67="7オンス",205,I67="8オンス",240,I67="9オンス",275,I67="",0,I67="500ml給水",500)</f>
        <v>0</v>
      </c>
      <c r="K67" s="12">
        <f t="shared" si="5"/>
        <v>0</v>
      </c>
      <c r="L67" s="6"/>
    </row>
    <row r="68" spans="2:12" x14ac:dyDescent="0.55000000000000004">
      <c r="B68" s="46"/>
      <c r="C68" s="53" t="s">
        <v>44</v>
      </c>
      <c r="D68" s="54"/>
      <c r="E68" s="54"/>
      <c r="F68" s="54"/>
      <c r="G68" s="55"/>
      <c r="H68" s="13">
        <f>SUM(H61:H67)</f>
        <v>200</v>
      </c>
      <c r="I68" s="10"/>
      <c r="J68" s="10"/>
      <c r="K68" s="13">
        <f t="shared" ref="K68" si="8">SUM(K61:K62)</f>
        <v>100000</v>
      </c>
      <c r="L68" s="11"/>
    </row>
    <row r="69" spans="2:12" x14ac:dyDescent="0.55000000000000004">
      <c r="B69" s="47" t="s">
        <v>7</v>
      </c>
      <c r="C69" s="48"/>
      <c r="D69" s="48"/>
      <c r="E69" s="48"/>
      <c r="F69" s="48"/>
      <c r="G69" s="49"/>
      <c r="H69" s="26">
        <f>SUM(H68,H60,H47,H21)</f>
        <v>9660</v>
      </c>
      <c r="I69" s="25"/>
      <c r="J69" s="25"/>
      <c r="K69" s="26">
        <f>SUM(K68,K60,K47,K21)</f>
        <v>2039300</v>
      </c>
      <c r="L69" s="27"/>
    </row>
    <row r="70" spans="2:12" ht="18.5" thickBot="1" x14ac:dyDescent="0.6">
      <c r="B70" s="50" t="s">
        <v>39</v>
      </c>
      <c r="C70" s="51"/>
      <c r="D70" s="51"/>
      <c r="E70" s="51"/>
      <c r="F70" s="51"/>
      <c r="G70" s="51"/>
      <c r="H70" s="51"/>
      <c r="I70" s="51"/>
      <c r="J70" s="52"/>
      <c r="K70" s="29">
        <f>K69/2000</f>
        <v>1019.65</v>
      </c>
      <c r="L70" s="24"/>
    </row>
    <row r="71" spans="2:12" ht="18.5" thickBot="1" x14ac:dyDescent="0.6">
      <c r="B71" s="50" t="s">
        <v>40</v>
      </c>
      <c r="C71" s="51"/>
      <c r="D71" s="51"/>
      <c r="E71" s="51"/>
      <c r="F71" s="51"/>
      <c r="G71" s="51"/>
      <c r="H71" s="51"/>
      <c r="I71" s="51"/>
      <c r="J71" s="51"/>
      <c r="K71" s="30">
        <f>ROUNDUP(K70,0)</f>
        <v>1020</v>
      </c>
      <c r="L71" s="28"/>
    </row>
  </sheetData>
  <sheetProtection algorithmName="SHA-512" hashValue="W0CQKrUz3i8LrGOZRFKSjBxv3aOAyBqzGYFIXcmcND2QKGwfdjQyFYPhrSniH2nukFBGtAQOi2N59Lh0cNtvPg==" saltValue="/6/g0miC0TEnvZDNEC5TFg==" spinCount="100000" sheet="1"/>
  <mergeCells count="19">
    <mergeCell ref="C25:C27"/>
    <mergeCell ref="C28:C30"/>
    <mergeCell ref="C31:C32"/>
    <mergeCell ref="B3:B21"/>
    <mergeCell ref="C3:C5"/>
    <mergeCell ref="C6:C7"/>
    <mergeCell ref="C8:C10"/>
    <mergeCell ref="C11:C12"/>
    <mergeCell ref="C22:C24"/>
    <mergeCell ref="B22:B47"/>
    <mergeCell ref="C21:G21"/>
    <mergeCell ref="C47:G47"/>
    <mergeCell ref="B48:B60"/>
    <mergeCell ref="B61:B68"/>
    <mergeCell ref="B69:G69"/>
    <mergeCell ref="B70:J70"/>
    <mergeCell ref="B71:J71"/>
    <mergeCell ref="C60:G60"/>
    <mergeCell ref="C68:G68"/>
  </mergeCells>
  <phoneticPr fontId="2"/>
  <pageMargins left="0.25" right="0.25" top="0.75" bottom="0.75" header="0.3" footer="0.3"/>
  <pageSetup paperSize="9" orientation="landscape" r:id="rId1"/>
  <ignoredErrors>
    <ignoredError sqref="H60 H47 H21 K21 K47" 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BF19198-A41F-4E6B-8DC7-DA8A74E72A3C}">
          <x14:formula1>
            <xm:f>削除禁止!$A$3:$A$5</xm:f>
          </x14:formula1>
          <xm:sqref>I62:I67</xm:sqref>
        </x14:dataValidation>
        <x14:dataValidation type="list" allowBlank="1" showInputMessage="1" showErrorMessage="1" xr:uid="{B17A9E54-7B95-4EFD-AE07-46E8D87548EF}">
          <x14:formula1>
            <xm:f>削除禁止!$A$3:$A$6</xm:f>
          </x14:formula1>
          <xm:sqref>I3:I20 I22:I46 I48:I59 I61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5136C-62D1-4B25-B240-641CC8A6697F}">
  <dimension ref="A1:L107"/>
  <sheetViews>
    <sheetView workbookViewId="0">
      <pane xSplit="3" ySplit="4" topLeftCell="D86" activePane="bottomRight" state="frozen"/>
      <selection pane="topRight" activeCell="D1" sqref="D1"/>
      <selection pane="bottomLeft" activeCell="A3" sqref="A3"/>
      <selection pane="bottomRight" activeCell="D5" sqref="D5"/>
    </sheetView>
  </sheetViews>
  <sheetFormatPr defaultRowHeight="18" x14ac:dyDescent="0.55000000000000004"/>
  <cols>
    <col min="1" max="1" width="7.4140625" customWidth="1"/>
    <col min="3" max="3" width="15.83203125" style="14" customWidth="1"/>
    <col min="4" max="4" width="10.4140625" bestFit="1" customWidth="1"/>
    <col min="6" max="6" width="6.58203125" customWidth="1"/>
    <col min="7" max="7" width="10" customWidth="1"/>
    <col min="8" max="8" width="6.58203125" customWidth="1"/>
    <col min="9" max="9" width="9.9140625" customWidth="1"/>
    <col min="10" max="10" width="7.25" customWidth="1"/>
    <col min="11" max="11" width="9.4140625" customWidth="1"/>
    <col min="12" max="12" width="30.6640625" style="1" customWidth="1"/>
  </cols>
  <sheetData>
    <row r="1" spans="1:12" ht="18.5" thickBot="1" x14ac:dyDescent="0.6"/>
    <row r="2" spans="1:12" ht="18.5" thickBot="1" x14ac:dyDescent="0.6">
      <c r="A2" t="s">
        <v>50</v>
      </c>
      <c r="B2" s="57"/>
      <c r="C2" s="58"/>
      <c r="D2" s="56" t="s">
        <v>45</v>
      </c>
      <c r="E2" s="56"/>
      <c r="F2" s="56"/>
      <c r="G2" s="56"/>
      <c r="H2" s="56"/>
      <c r="I2" s="56"/>
    </row>
    <row r="4" spans="1:12" ht="18.5" thickBot="1" x14ac:dyDescent="0.6">
      <c r="B4" s="23" t="s">
        <v>31</v>
      </c>
      <c r="C4" s="22" t="s">
        <v>20</v>
      </c>
      <c r="D4" s="23" t="s">
        <v>9</v>
      </c>
      <c r="E4" s="23" t="s">
        <v>5</v>
      </c>
      <c r="F4" s="23" t="s">
        <v>6</v>
      </c>
      <c r="G4" s="23" t="s">
        <v>22</v>
      </c>
      <c r="H4" s="23" t="s">
        <v>21</v>
      </c>
      <c r="I4" s="23" t="s">
        <v>18</v>
      </c>
      <c r="J4" s="23" t="s">
        <v>23</v>
      </c>
      <c r="K4" s="23" t="s">
        <v>24</v>
      </c>
      <c r="L4" s="23" t="s">
        <v>11</v>
      </c>
    </row>
    <row r="5" spans="1:12" x14ac:dyDescent="0.55000000000000004">
      <c r="B5" s="45" t="s">
        <v>4</v>
      </c>
      <c r="C5" s="34"/>
      <c r="D5" s="35"/>
      <c r="E5" s="36"/>
      <c r="F5" s="37"/>
      <c r="G5" s="38"/>
      <c r="H5" s="33">
        <f>E5*F5*G5</f>
        <v>0</v>
      </c>
      <c r="I5" s="39"/>
      <c r="J5" s="17" cm="1">
        <f t="array" ref="J5">_xlfn.IFS(I5="7オンス",205,I5="8オンス",240,I5="9オンス",275,I5="",0,I5="500ml給水",500)</f>
        <v>0</v>
      </c>
      <c r="K5" s="19">
        <f>H5*J5</f>
        <v>0</v>
      </c>
      <c r="L5" s="21"/>
    </row>
    <row r="6" spans="1:12" x14ac:dyDescent="0.55000000000000004">
      <c r="B6" s="45"/>
      <c r="C6" s="34"/>
      <c r="D6" s="35"/>
      <c r="E6" s="36"/>
      <c r="F6" s="37"/>
      <c r="G6" s="38"/>
      <c r="H6" s="31">
        <f>E6*F6*G6</f>
        <v>0</v>
      </c>
      <c r="I6" s="39"/>
      <c r="J6" s="17" cm="1">
        <f t="array" ref="J6">_xlfn.IFS(I6="7オンス",205,I6="8オンス",240,I6="9オンス",275,I6="",0,I6="500ml給水",500)</f>
        <v>0</v>
      </c>
      <c r="K6" s="12">
        <f t="shared" ref="K6:K28" si="0">H6*J6</f>
        <v>0</v>
      </c>
      <c r="L6" s="6"/>
    </row>
    <row r="7" spans="1:12" x14ac:dyDescent="0.55000000000000004">
      <c r="B7" s="45"/>
      <c r="C7" s="34"/>
      <c r="D7" s="35"/>
      <c r="E7" s="36"/>
      <c r="F7" s="37"/>
      <c r="G7" s="38"/>
      <c r="H7" s="31">
        <f t="shared" ref="H7:H28" si="1">E7*F7*G7</f>
        <v>0</v>
      </c>
      <c r="I7" s="39"/>
      <c r="J7" s="17" cm="1">
        <f t="array" ref="J7">_xlfn.IFS(I7="7オンス",205,I7="8オンス",240,I7="9オンス",275,I7="",0,I7="500ml給水",500)</f>
        <v>0</v>
      </c>
      <c r="K7" s="12">
        <f t="shared" si="0"/>
        <v>0</v>
      </c>
      <c r="L7" s="6"/>
    </row>
    <row r="8" spans="1:12" x14ac:dyDescent="0.55000000000000004">
      <c r="B8" s="45"/>
      <c r="C8" s="34"/>
      <c r="D8" s="35"/>
      <c r="E8" s="36"/>
      <c r="F8" s="37"/>
      <c r="G8" s="38"/>
      <c r="H8" s="31">
        <f t="shared" si="1"/>
        <v>0</v>
      </c>
      <c r="I8" s="39"/>
      <c r="J8" s="17" cm="1">
        <f t="array" ref="J8">_xlfn.IFS(I8="7オンス",205,I8="8オンス",240,I8="9オンス",275,I8="",0,I8="500ml給水",500)</f>
        <v>0</v>
      </c>
      <c r="K8" s="12">
        <f t="shared" si="0"/>
        <v>0</v>
      </c>
      <c r="L8" s="6"/>
    </row>
    <row r="9" spans="1:12" x14ac:dyDescent="0.55000000000000004">
      <c r="B9" s="45"/>
      <c r="C9" s="34"/>
      <c r="D9" s="35"/>
      <c r="E9" s="36"/>
      <c r="F9" s="37"/>
      <c r="G9" s="38"/>
      <c r="H9" s="31">
        <f t="shared" si="1"/>
        <v>0</v>
      </c>
      <c r="I9" s="39"/>
      <c r="J9" s="17" cm="1">
        <f t="array" ref="J9">_xlfn.IFS(I9="7オンス",205,I9="8オンス",240,I9="9オンス",275,I9="",0,I9="500ml給水",500)</f>
        <v>0</v>
      </c>
      <c r="K9" s="12">
        <f t="shared" si="0"/>
        <v>0</v>
      </c>
      <c r="L9" s="6"/>
    </row>
    <row r="10" spans="1:12" x14ac:dyDescent="0.55000000000000004">
      <c r="B10" s="45"/>
      <c r="C10" s="34"/>
      <c r="D10" s="35"/>
      <c r="E10" s="36"/>
      <c r="F10" s="37"/>
      <c r="G10" s="38"/>
      <c r="H10" s="31">
        <f t="shared" si="1"/>
        <v>0</v>
      </c>
      <c r="I10" s="39"/>
      <c r="J10" s="17" cm="1">
        <f t="array" ref="J10">_xlfn.IFS(I10="7オンス",205,I10="8オンス",240,I10="9オンス",275,I10="",0,I10="500ml給水",500)</f>
        <v>0</v>
      </c>
      <c r="K10" s="12">
        <f t="shared" si="0"/>
        <v>0</v>
      </c>
      <c r="L10" s="6"/>
    </row>
    <row r="11" spans="1:12" x14ac:dyDescent="0.55000000000000004">
      <c r="B11" s="45"/>
      <c r="C11" s="34"/>
      <c r="D11" s="35"/>
      <c r="E11" s="36"/>
      <c r="F11" s="37"/>
      <c r="G11" s="38"/>
      <c r="H11" s="31">
        <f t="shared" ref="H11:H16" si="2">E11*F11*G11</f>
        <v>0</v>
      </c>
      <c r="I11" s="39"/>
      <c r="J11" s="17" cm="1">
        <f t="array" ref="J11">_xlfn.IFS(I11="7オンス",205,I11="8オンス",240,I11="9オンス",275,I11="",0,I11="500ml給水",500)</f>
        <v>0</v>
      </c>
      <c r="K11" s="12">
        <f t="shared" ref="K11:K16" si="3">H11*J11</f>
        <v>0</v>
      </c>
      <c r="L11" s="6"/>
    </row>
    <row r="12" spans="1:12" x14ac:dyDescent="0.55000000000000004">
      <c r="B12" s="45"/>
      <c r="C12" s="34"/>
      <c r="D12" s="35"/>
      <c r="E12" s="36"/>
      <c r="F12" s="37"/>
      <c r="G12" s="38"/>
      <c r="H12" s="31">
        <f t="shared" si="2"/>
        <v>0</v>
      </c>
      <c r="I12" s="39"/>
      <c r="J12" s="17" cm="1">
        <f t="array" ref="J12">_xlfn.IFS(I12="7オンス",205,I12="8オンス",240,I12="9オンス",275,I12="",0,I12="500ml給水",500)</f>
        <v>0</v>
      </c>
      <c r="K12" s="12">
        <f t="shared" si="3"/>
        <v>0</v>
      </c>
      <c r="L12" s="6"/>
    </row>
    <row r="13" spans="1:12" x14ac:dyDescent="0.55000000000000004">
      <c r="B13" s="45"/>
      <c r="C13" s="34"/>
      <c r="D13" s="35"/>
      <c r="E13" s="36"/>
      <c r="F13" s="37"/>
      <c r="G13" s="38"/>
      <c r="H13" s="31">
        <f t="shared" si="2"/>
        <v>0</v>
      </c>
      <c r="I13" s="39"/>
      <c r="J13" s="17" cm="1">
        <f t="array" ref="J13">_xlfn.IFS(I13="7オンス",205,I13="8オンス",240,I13="9オンス",275,I13="",0,I13="500ml給水",500)</f>
        <v>0</v>
      </c>
      <c r="K13" s="12">
        <f t="shared" si="3"/>
        <v>0</v>
      </c>
      <c r="L13" s="6"/>
    </row>
    <row r="14" spans="1:12" x14ac:dyDescent="0.55000000000000004">
      <c r="B14" s="45"/>
      <c r="C14" s="34"/>
      <c r="D14" s="35"/>
      <c r="E14" s="36"/>
      <c r="F14" s="37"/>
      <c r="G14" s="38"/>
      <c r="H14" s="31">
        <f t="shared" si="2"/>
        <v>0</v>
      </c>
      <c r="I14" s="39"/>
      <c r="J14" s="17" cm="1">
        <f t="array" ref="J14">_xlfn.IFS(I14="7オンス",205,I14="8オンス",240,I14="9オンス",275,I14="",0,I14="500ml給水",500)</f>
        <v>0</v>
      </c>
      <c r="K14" s="12">
        <f t="shared" si="3"/>
        <v>0</v>
      </c>
      <c r="L14" s="6"/>
    </row>
    <row r="15" spans="1:12" x14ac:dyDescent="0.55000000000000004">
      <c r="B15" s="45"/>
      <c r="C15" s="34"/>
      <c r="D15" s="35"/>
      <c r="E15" s="36"/>
      <c r="F15" s="37"/>
      <c r="G15" s="38"/>
      <c r="H15" s="31">
        <f t="shared" si="2"/>
        <v>0</v>
      </c>
      <c r="I15" s="39"/>
      <c r="J15" s="17" cm="1">
        <f t="array" ref="J15">_xlfn.IFS(I15="7オンス",205,I15="8オンス",240,I15="9オンス",275,I15="",0,I15="500ml給水",500)</f>
        <v>0</v>
      </c>
      <c r="K15" s="12">
        <f t="shared" si="3"/>
        <v>0</v>
      </c>
      <c r="L15" s="6"/>
    </row>
    <row r="16" spans="1:12" x14ac:dyDescent="0.55000000000000004">
      <c r="B16" s="45"/>
      <c r="C16" s="34"/>
      <c r="D16" s="35"/>
      <c r="E16" s="36"/>
      <c r="F16" s="37"/>
      <c r="G16" s="38"/>
      <c r="H16" s="31">
        <f t="shared" si="2"/>
        <v>0</v>
      </c>
      <c r="I16" s="39"/>
      <c r="J16" s="17" cm="1">
        <f t="array" ref="J16">_xlfn.IFS(I16="7オンス",205,I16="8オンス",240,I16="9オンス",275,I16="",0,I16="500ml給水",500)</f>
        <v>0</v>
      </c>
      <c r="K16" s="12">
        <f t="shared" si="3"/>
        <v>0</v>
      </c>
      <c r="L16" s="6"/>
    </row>
    <row r="17" spans="2:12" x14ac:dyDescent="0.55000000000000004">
      <c r="B17" s="45"/>
      <c r="C17" s="34"/>
      <c r="D17" s="35"/>
      <c r="E17" s="36"/>
      <c r="F17" s="37"/>
      <c r="G17" s="38"/>
      <c r="H17" s="31">
        <f t="shared" ref="H17" si="4">E17*F17*G17</f>
        <v>0</v>
      </c>
      <c r="I17" s="39"/>
      <c r="J17" s="17" cm="1">
        <f t="array" ref="J17">_xlfn.IFS(I17="7オンス",205,I17="8オンス",240,I17="9オンス",275,I17="",0,I17="500ml給水",500)</f>
        <v>0</v>
      </c>
      <c r="K17" s="12">
        <f t="shared" ref="K17" si="5">H17*J17</f>
        <v>0</v>
      </c>
      <c r="L17" s="6"/>
    </row>
    <row r="18" spans="2:12" x14ac:dyDescent="0.55000000000000004">
      <c r="B18" s="45"/>
      <c r="C18" s="34"/>
      <c r="D18" s="35"/>
      <c r="E18" s="36"/>
      <c r="F18" s="37"/>
      <c r="G18" s="38"/>
      <c r="H18" s="31">
        <f t="shared" si="1"/>
        <v>0</v>
      </c>
      <c r="I18" s="39"/>
      <c r="J18" s="17" cm="1">
        <f t="array" ref="J18">_xlfn.IFS(I18="7オンス",205,I18="8オンス",240,I18="9オンス",275,I18="",0,I18="500ml給水",500)</f>
        <v>0</v>
      </c>
      <c r="K18" s="12">
        <f t="shared" si="0"/>
        <v>0</v>
      </c>
      <c r="L18" s="6"/>
    </row>
    <row r="19" spans="2:12" x14ac:dyDescent="0.55000000000000004">
      <c r="B19" s="45"/>
      <c r="C19" s="34"/>
      <c r="D19" s="35"/>
      <c r="E19" s="36"/>
      <c r="F19" s="37"/>
      <c r="G19" s="38"/>
      <c r="H19" s="31">
        <f t="shared" si="1"/>
        <v>0</v>
      </c>
      <c r="I19" s="39"/>
      <c r="J19" s="17" cm="1">
        <f t="array" ref="J19">_xlfn.IFS(I19="7オンス",205,I19="8オンス",240,I19="9オンス",275,I19="",0,I19="500ml給水",500)</f>
        <v>0</v>
      </c>
      <c r="K19" s="12">
        <f t="shared" si="0"/>
        <v>0</v>
      </c>
      <c r="L19" s="6"/>
    </row>
    <row r="20" spans="2:12" x14ac:dyDescent="0.55000000000000004">
      <c r="B20" s="45"/>
      <c r="C20" s="34"/>
      <c r="D20" s="35"/>
      <c r="E20" s="36"/>
      <c r="F20" s="37"/>
      <c r="G20" s="38"/>
      <c r="H20" s="31">
        <f t="shared" si="1"/>
        <v>0</v>
      </c>
      <c r="I20" s="39"/>
      <c r="J20" s="17" cm="1">
        <f t="array" ref="J20">_xlfn.IFS(I20="7オンス",205,I20="8オンス",240,I20="9オンス",275,I20="",0,I20="500ml給水",500)</f>
        <v>0</v>
      </c>
      <c r="K20" s="12">
        <f t="shared" si="0"/>
        <v>0</v>
      </c>
      <c r="L20" s="6"/>
    </row>
    <row r="21" spans="2:12" x14ac:dyDescent="0.55000000000000004">
      <c r="B21" s="45"/>
      <c r="C21" s="34"/>
      <c r="D21" s="35"/>
      <c r="E21" s="36"/>
      <c r="F21" s="37"/>
      <c r="G21" s="38"/>
      <c r="H21" s="31">
        <f t="shared" si="1"/>
        <v>0</v>
      </c>
      <c r="I21" s="39"/>
      <c r="J21" s="17" cm="1">
        <f t="array" ref="J21">_xlfn.IFS(I21="7オンス",205,I21="8オンス",240,I21="9オンス",275,I21="",0,I21="500ml給水",500)</f>
        <v>0</v>
      </c>
      <c r="K21" s="12">
        <f t="shared" si="0"/>
        <v>0</v>
      </c>
      <c r="L21" s="6"/>
    </row>
    <row r="22" spans="2:12" x14ac:dyDescent="0.55000000000000004">
      <c r="B22" s="45"/>
      <c r="C22" s="34"/>
      <c r="D22" s="35"/>
      <c r="E22" s="36"/>
      <c r="F22" s="37"/>
      <c r="G22" s="38"/>
      <c r="H22" s="31">
        <f t="shared" si="1"/>
        <v>0</v>
      </c>
      <c r="I22" s="39"/>
      <c r="J22" s="17" cm="1">
        <f t="array" ref="J22">_xlfn.IFS(I22="7オンス",205,I22="8オンス",240,I22="9オンス",275,I22="",0,I22="500ml給水",500)</f>
        <v>0</v>
      </c>
      <c r="K22" s="12">
        <f t="shared" si="0"/>
        <v>0</v>
      </c>
      <c r="L22" s="6"/>
    </row>
    <row r="23" spans="2:12" x14ac:dyDescent="0.55000000000000004">
      <c r="B23" s="45"/>
      <c r="C23" s="34"/>
      <c r="D23" s="35"/>
      <c r="E23" s="36"/>
      <c r="F23" s="37"/>
      <c r="G23" s="38"/>
      <c r="H23" s="31">
        <f t="shared" si="1"/>
        <v>0</v>
      </c>
      <c r="I23" s="39"/>
      <c r="J23" s="17" cm="1">
        <f t="array" ref="J23">_xlfn.IFS(I23="7オンス",205,I23="8オンス",240,I23="9オンス",275,I23="",0,I23="500ml給水",500)</f>
        <v>0</v>
      </c>
      <c r="K23" s="12">
        <f t="shared" si="0"/>
        <v>0</v>
      </c>
      <c r="L23" s="6"/>
    </row>
    <row r="24" spans="2:12" x14ac:dyDescent="0.55000000000000004">
      <c r="B24" s="45"/>
      <c r="C24" s="34"/>
      <c r="D24" s="35"/>
      <c r="E24" s="36"/>
      <c r="F24" s="37"/>
      <c r="G24" s="38"/>
      <c r="H24" s="31">
        <f t="shared" si="1"/>
        <v>0</v>
      </c>
      <c r="I24" s="39"/>
      <c r="J24" s="17" cm="1">
        <f t="array" ref="J24">_xlfn.IFS(I24="7オンス",205,I24="8オンス",240,I24="9オンス",275,I24="",0,I24="500ml給水",500)</f>
        <v>0</v>
      </c>
      <c r="K24" s="12">
        <f t="shared" si="0"/>
        <v>0</v>
      </c>
      <c r="L24" s="6"/>
    </row>
    <row r="25" spans="2:12" x14ac:dyDescent="0.55000000000000004">
      <c r="B25" s="45"/>
      <c r="C25" s="34"/>
      <c r="D25" s="35"/>
      <c r="E25" s="36"/>
      <c r="F25" s="37"/>
      <c r="G25" s="38"/>
      <c r="H25" s="31">
        <f t="shared" si="1"/>
        <v>0</v>
      </c>
      <c r="I25" s="39"/>
      <c r="J25" s="17" cm="1">
        <f t="array" ref="J25">_xlfn.IFS(I25="7オンス",205,I25="8オンス",240,I25="9オンス",275,I25="",0,I25="500ml給水",500)</f>
        <v>0</v>
      </c>
      <c r="K25" s="12">
        <f t="shared" si="0"/>
        <v>0</v>
      </c>
      <c r="L25" s="6"/>
    </row>
    <row r="26" spans="2:12" x14ac:dyDescent="0.55000000000000004">
      <c r="B26" s="45"/>
      <c r="C26" s="34"/>
      <c r="D26" s="35"/>
      <c r="E26" s="36"/>
      <c r="F26" s="37"/>
      <c r="G26" s="38"/>
      <c r="H26" s="31">
        <f t="shared" si="1"/>
        <v>0</v>
      </c>
      <c r="I26" s="39"/>
      <c r="J26" s="17" cm="1">
        <f t="array" ref="J26">_xlfn.IFS(I26="7オンス",205,I26="8オンス",240,I26="9オンス",275,I26="",0,I26="500ml給水",500)</f>
        <v>0</v>
      </c>
      <c r="K26" s="12">
        <f t="shared" si="0"/>
        <v>0</v>
      </c>
      <c r="L26" s="6"/>
    </row>
    <row r="27" spans="2:12" x14ac:dyDescent="0.55000000000000004">
      <c r="B27" s="45"/>
      <c r="C27" s="34"/>
      <c r="D27" s="35"/>
      <c r="E27" s="36"/>
      <c r="F27" s="37"/>
      <c r="G27" s="38"/>
      <c r="H27" s="31">
        <f t="shared" si="1"/>
        <v>0</v>
      </c>
      <c r="I27" s="39"/>
      <c r="J27" s="17" cm="1">
        <f t="array" ref="J27">_xlfn.IFS(I27="7オンス",205,I27="8オンス",240,I27="9オンス",275,I27="",0,I27="500ml給水",500)</f>
        <v>0</v>
      </c>
      <c r="K27" s="12">
        <f t="shared" si="0"/>
        <v>0</v>
      </c>
      <c r="L27" s="6"/>
    </row>
    <row r="28" spans="2:12" x14ac:dyDescent="0.55000000000000004">
      <c r="B28" s="45"/>
      <c r="C28" s="34"/>
      <c r="D28" s="35"/>
      <c r="E28" s="36"/>
      <c r="F28" s="37"/>
      <c r="G28" s="38"/>
      <c r="H28" s="31">
        <f t="shared" si="1"/>
        <v>0</v>
      </c>
      <c r="I28" s="39"/>
      <c r="J28" s="17" cm="1">
        <f t="array" ref="J28">_xlfn.IFS(I28="7オンス",205,I28="8オンス",240,I28="9オンス",275,I28="",0,I28="500ml給水",500)</f>
        <v>0</v>
      </c>
      <c r="K28" s="12">
        <f t="shared" si="0"/>
        <v>0</v>
      </c>
      <c r="L28" s="6"/>
    </row>
    <row r="29" spans="2:12" x14ac:dyDescent="0.55000000000000004">
      <c r="B29" s="46"/>
      <c r="C29" s="53" t="s">
        <v>46</v>
      </c>
      <c r="D29" s="54"/>
      <c r="E29" s="54"/>
      <c r="F29" s="54"/>
      <c r="G29" s="55"/>
      <c r="H29" s="32">
        <f>SUM(H5:H28)</f>
        <v>0</v>
      </c>
      <c r="I29" s="10"/>
      <c r="J29" s="10"/>
      <c r="K29" s="13">
        <f>SUM(K5:K28)</f>
        <v>0</v>
      </c>
      <c r="L29" s="11"/>
    </row>
    <row r="30" spans="2:12" x14ac:dyDescent="0.55000000000000004">
      <c r="B30" s="44" t="s">
        <v>0</v>
      </c>
      <c r="C30" s="34"/>
      <c r="D30" s="35"/>
      <c r="E30" s="36"/>
      <c r="F30" s="37"/>
      <c r="G30" s="38"/>
      <c r="H30" s="12">
        <f>E30*F30*G30</f>
        <v>0</v>
      </c>
      <c r="I30" s="39"/>
      <c r="J30" s="17" cm="1">
        <f t="array" ref="J30">_xlfn.IFS(I30="7オンス",205,I30="8オンス",240,I30="9オンス",275,I30="",0,I30="500ml給水",500)</f>
        <v>0</v>
      </c>
      <c r="K30" s="12">
        <f>H30*J30</f>
        <v>0</v>
      </c>
      <c r="L30" s="6"/>
    </row>
    <row r="31" spans="2:12" x14ac:dyDescent="0.55000000000000004">
      <c r="B31" s="45"/>
      <c r="C31" s="34"/>
      <c r="D31" s="35"/>
      <c r="E31" s="36"/>
      <c r="F31" s="37"/>
      <c r="G31" s="38"/>
      <c r="H31" s="12">
        <f t="shared" ref="H31:H66" si="6">E31*F31*G31</f>
        <v>0</v>
      </c>
      <c r="I31" s="39"/>
      <c r="J31" s="17" cm="1">
        <f t="array" ref="J31">_xlfn.IFS(I31="7オンス",205,I31="8オンス",240,I31="9オンス",275,I31="",0,I31="500ml給水",500)</f>
        <v>0</v>
      </c>
      <c r="K31" s="12">
        <f t="shared" ref="K31:K66" si="7">H31*J31</f>
        <v>0</v>
      </c>
      <c r="L31" s="6"/>
    </row>
    <row r="32" spans="2:12" x14ac:dyDescent="0.55000000000000004">
      <c r="B32" s="45"/>
      <c r="C32" s="34"/>
      <c r="D32" s="35"/>
      <c r="E32" s="36"/>
      <c r="F32" s="37"/>
      <c r="G32" s="38"/>
      <c r="H32" s="12">
        <f t="shared" si="6"/>
        <v>0</v>
      </c>
      <c r="I32" s="39"/>
      <c r="J32" s="17" cm="1">
        <f t="array" ref="J32">_xlfn.IFS(I32="7オンス",205,I32="8オンス",240,I32="9オンス",275,I32="",0,I32="500ml給水",500)</f>
        <v>0</v>
      </c>
      <c r="K32" s="12">
        <f t="shared" si="7"/>
        <v>0</v>
      </c>
      <c r="L32" s="6"/>
    </row>
    <row r="33" spans="2:12" x14ac:dyDescent="0.55000000000000004">
      <c r="B33" s="45"/>
      <c r="C33" s="34"/>
      <c r="D33" s="35"/>
      <c r="E33" s="36"/>
      <c r="F33" s="37"/>
      <c r="G33" s="38"/>
      <c r="H33" s="12">
        <f t="shared" si="6"/>
        <v>0</v>
      </c>
      <c r="I33" s="39"/>
      <c r="J33" s="17" cm="1">
        <f t="array" ref="J33">_xlfn.IFS(I33="7オンス",205,I33="8オンス",240,I33="9オンス",275,I33="",0,I33="500ml給水",500)</f>
        <v>0</v>
      </c>
      <c r="K33" s="12">
        <f t="shared" si="7"/>
        <v>0</v>
      </c>
      <c r="L33" s="6"/>
    </row>
    <row r="34" spans="2:12" x14ac:dyDescent="0.55000000000000004">
      <c r="B34" s="45"/>
      <c r="C34" s="34"/>
      <c r="D34" s="35"/>
      <c r="E34" s="36"/>
      <c r="F34" s="37"/>
      <c r="G34" s="38"/>
      <c r="H34" s="12">
        <f t="shared" si="6"/>
        <v>0</v>
      </c>
      <c r="I34" s="39"/>
      <c r="J34" s="17" cm="1">
        <f t="array" ref="J34">_xlfn.IFS(I34="7オンス",205,I34="8オンス",240,I34="9オンス",275,I34="",0,I34="500ml給水",500)</f>
        <v>0</v>
      </c>
      <c r="K34" s="12">
        <f t="shared" si="7"/>
        <v>0</v>
      </c>
      <c r="L34" s="6"/>
    </row>
    <row r="35" spans="2:12" x14ac:dyDescent="0.55000000000000004">
      <c r="B35" s="45"/>
      <c r="C35" s="34"/>
      <c r="D35" s="35"/>
      <c r="E35" s="36"/>
      <c r="F35" s="37"/>
      <c r="G35" s="38"/>
      <c r="H35" s="12">
        <f t="shared" si="6"/>
        <v>0</v>
      </c>
      <c r="I35" s="39"/>
      <c r="J35" s="17" cm="1">
        <f t="array" ref="J35">_xlfn.IFS(I35="7オンス",205,I35="8オンス",240,I35="9オンス",275,I35="",0,I35="500ml給水",500)</f>
        <v>0</v>
      </c>
      <c r="K35" s="12">
        <f t="shared" si="7"/>
        <v>0</v>
      </c>
      <c r="L35" s="6"/>
    </row>
    <row r="36" spans="2:12" x14ac:dyDescent="0.55000000000000004">
      <c r="B36" s="45"/>
      <c r="C36" s="34"/>
      <c r="D36" s="35"/>
      <c r="E36" s="36"/>
      <c r="F36" s="37"/>
      <c r="G36" s="38"/>
      <c r="H36" s="12">
        <f t="shared" si="6"/>
        <v>0</v>
      </c>
      <c r="I36" s="39"/>
      <c r="J36" s="17" cm="1">
        <f t="array" ref="J36">_xlfn.IFS(I36="7オンス",205,I36="8オンス",240,I36="9オンス",275,I36="",0,I36="500ml給水",500)</f>
        <v>0</v>
      </c>
      <c r="K36" s="12">
        <f t="shared" si="7"/>
        <v>0</v>
      </c>
      <c r="L36" s="6"/>
    </row>
    <row r="37" spans="2:12" x14ac:dyDescent="0.55000000000000004">
      <c r="B37" s="45"/>
      <c r="C37" s="34"/>
      <c r="D37" s="35"/>
      <c r="E37" s="36"/>
      <c r="F37" s="37"/>
      <c r="G37" s="38"/>
      <c r="H37" s="12">
        <f t="shared" si="6"/>
        <v>0</v>
      </c>
      <c r="I37" s="39"/>
      <c r="J37" s="17" cm="1">
        <f t="array" ref="J37">_xlfn.IFS(I37="7オンス",205,I37="8オンス",240,I37="9オンス",275,I37="",0,I37="500ml給水",500)</f>
        <v>0</v>
      </c>
      <c r="K37" s="12">
        <f t="shared" si="7"/>
        <v>0</v>
      </c>
      <c r="L37" s="6"/>
    </row>
    <row r="38" spans="2:12" x14ac:dyDescent="0.55000000000000004">
      <c r="B38" s="45"/>
      <c r="C38" s="34"/>
      <c r="D38" s="35"/>
      <c r="E38" s="36"/>
      <c r="F38" s="37"/>
      <c r="G38" s="38"/>
      <c r="H38" s="12">
        <f t="shared" si="6"/>
        <v>0</v>
      </c>
      <c r="I38" s="39"/>
      <c r="J38" s="17" cm="1">
        <f t="array" ref="J38">_xlfn.IFS(I38="7オンス",205,I38="8オンス",240,I38="9オンス",275,I38="",0,I38="500ml給水",500)</f>
        <v>0</v>
      </c>
      <c r="K38" s="12">
        <f t="shared" si="7"/>
        <v>0</v>
      </c>
      <c r="L38" s="6"/>
    </row>
    <row r="39" spans="2:12" x14ac:dyDescent="0.55000000000000004">
      <c r="B39" s="45"/>
      <c r="C39" s="34"/>
      <c r="D39" s="35"/>
      <c r="E39" s="36"/>
      <c r="F39" s="37"/>
      <c r="G39" s="38"/>
      <c r="H39" s="12">
        <f t="shared" si="6"/>
        <v>0</v>
      </c>
      <c r="I39" s="39"/>
      <c r="J39" s="17" cm="1">
        <f t="array" ref="J39">_xlfn.IFS(I39="7オンス",205,I39="8オンス",240,I39="9オンス",275,I39="",0,I39="500ml給水",500)</f>
        <v>0</v>
      </c>
      <c r="K39" s="12">
        <f t="shared" si="7"/>
        <v>0</v>
      </c>
      <c r="L39" s="6"/>
    </row>
    <row r="40" spans="2:12" x14ac:dyDescent="0.55000000000000004">
      <c r="B40" s="45"/>
      <c r="C40" s="34"/>
      <c r="D40" s="35"/>
      <c r="E40" s="36"/>
      <c r="F40" s="37"/>
      <c r="G40" s="38"/>
      <c r="H40" s="12">
        <f t="shared" si="6"/>
        <v>0</v>
      </c>
      <c r="I40" s="39"/>
      <c r="J40" s="17" cm="1">
        <f t="array" ref="J40">_xlfn.IFS(I40="7オンス",205,I40="8オンス",240,I40="9オンス",275,I40="",0,I40="500ml給水",500)</f>
        <v>0</v>
      </c>
      <c r="K40" s="12">
        <f t="shared" si="7"/>
        <v>0</v>
      </c>
      <c r="L40" s="6"/>
    </row>
    <row r="41" spans="2:12" x14ac:dyDescent="0.55000000000000004">
      <c r="B41" s="45"/>
      <c r="C41" s="34"/>
      <c r="D41" s="35"/>
      <c r="E41" s="36"/>
      <c r="F41" s="37"/>
      <c r="G41" s="38"/>
      <c r="H41" s="12">
        <f t="shared" si="6"/>
        <v>0</v>
      </c>
      <c r="I41" s="39"/>
      <c r="J41" s="17" cm="1">
        <f t="array" ref="J41">_xlfn.IFS(I41="7オンス",205,I41="8オンス",240,I41="9オンス",275,I41="",0,I41="500ml給水",500)</f>
        <v>0</v>
      </c>
      <c r="K41" s="12">
        <f t="shared" si="7"/>
        <v>0</v>
      </c>
      <c r="L41" s="6"/>
    </row>
    <row r="42" spans="2:12" x14ac:dyDescent="0.55000000000000004">
      <c r="B42" s="45"/>
      <c r="C42" s="34"/>
      <c r="D42" s="35"/>
      <c r="E42" s="36"/>
      <c r="F42" s="37"/>
      <c r="G42" s="38"/>
      <c r="H42" s="12">
        <f t="shared" si="6"/>
        <v>0</v>
      </c>
      <c r="I42" s="39"/>
      <c r="J42" s="17" cm="1">
        <f t="array" ref="J42">_xlfn.IFS(I42="7オンス",205,I42="8オンス",240,I42="9オンス",275,I42="",0,I42="500ml給水",500)</f>
        <v>0</v>
      </c>
      <c r="K42" s="12">
        <f t="shared" si="7"/>
        <v>0</v>
      </c>
      <c r="L42" s="6"/>
    </row>
    <row r="43" spans="2:12" x14ac:dyDescent="0.55000000000000004">
      <c r="B43" s="45"/>
      <c r="C43" s="34"/>
      <c r="D43" s="35"/>
      <c r="E43" s="36"/>
      <c r="F43" s="37"/>
      <c r="G43" s="38"/>
      <c r="H43" s="12">
        <f t="shared" si="6"/>
        <v>0</v>
      </c>
      <c r="I43" s="39"/>
      <c r="J43" s="17" cm="1">
        <f t="array" ref="J43">_xlfn.IFS(I43="7オンス",205,I43="8オンス",240,I43="9オンス",275,I43="",0,I43="500ml給水",500)</f>
        <v>0</v>
      </c>
      <c r="K43" s="12">
        <f t="shared" si="7"/>
        <v>0</v>
      </c>
      <c r="L43" s="6"/>
    </row>
    <row r="44" spans="2:12" x14ac:dyDescent="0.55000000000000004">
      <c r="B44" s="45"/>
      <c r="C44" s="34"/>
      <c r="D44" s="35"/>
      <c r="E44" s="36"/>
      <c r="F44" s="37"/>
      <c r="G44" s="38"/>
      <c r="H44" s="12">
        <f t="shared" si="6"/>
        <v>0</v>
      </c>
      <c r="I44" s="39"/>
      <c r="J44" s="17" cm="1">
        <f t="array" ref="J44">_xlfn.IFS(I44="7オンス",205,I44="8オンス",240,I44="9オンス",275,I44="",0,I44="500ml給水",500)</f>
        <v>0</v>
      </c>
      <c r="K44" s="12">
        <f t="shared" si="7"/>
        <v>0</v>
      </c>
      <c r="L44" s="6"/>
    </row>
    <row r="45" spans="2:12" x14ac:dyDescent="0.55000000000000004">
      <c r="B45" s="45"/>
      <c r="C45" s="34"/>
      <c r="D45" s="35"/>
      <c r="E45" s="36"/>
      <c r="F45" s="37"/>
      <c r="G45" s="38"/>
      <c r="H45" s="12">
        <f t="shared" si="6"/>
        <v>0</v>
      </c>
      <c r="I45" s="39"/>
      <c r="J45" s="17" cm="1">
        <f t="array" ref="J45">_xlfn.IFS(I45="7オンス",205,I45="8オンス",240,I45="9オンス",275,I45="",0,I45="500ml給水",500)</f>
        <v>0</v>
      </c>
      <c r="K45" s="12">
        <f t="shared" si="7"/>
        <v>0</v>
      </c>
      <c r="L45" s="6"/>
    </row>
    <row r="46" spans="2:12" x14ac:dyDescent="0.55000000000000004">
      <c r="B46" s="45"/>
      <c r="C46" s="34"/>
      <c r="D46" s="35"/>
      <c r="E46" s="36"/>
      <c r="F46" s="37"/>
      <c r="G46" s="38"/>
      <c r="H46" s="12">
        <f t="shared" si="6"/>
        <v>0</v>
      </c>
      <c r="I46" s="39"/>
      <c r="J46" s="17" cm="1">
        <f t="array" ref="J46">_xlfn.IFS(I46="7オンス",205,I46="8オンス",240,I46="9オンス",275,I46="",0,I46="500ml給水",500)</f>
        <v>0</v>
      </c>
      <c r="K46" s="12">
        <f t="shared" si="7"/>
        <v>0</v>
      </c>
      <c r="L46" s="6"/>
    </row>
    <row r="47" spans="2:12" x14ac:dyDescent="0.55000000000000004">
      <c r="B47" s="45"/>
      <c r="C47" s="34"/>
      <c r="D47" s="35"/>
      <c r="E47" s="36"/>
      <c r="F47" s="37"/>
      <c r="G47" s="38"/>
      <c r="H47" s="12">
        <f t="shared" ref="H47:H58" si="8">E47*F47*G47</f>
        <v>0</v>
      </c>
      <c r="I47" s="39"/>
      <c r="J47" s="17" cm="1">
        <f t="array" ref="J47">_xlfn.IFS(I47="7オンス",205,I47="8オンス",240,I47="9オンス",275,I47="",0,I47="500ml給水",500)</f>
        <v>0</v>
      </c>
      <c r="K47" s="12">
        <f t="shared" ref="K47:K58" si="9">H47*J47</f>
        <v>0</v>
      </c>
      <c r="L47" s="6"/>
    </row>
    <row r="48" spans="2:12" x14ac:dyDescent="0.55000000000000004">
      <c r="B48" s="45"/>
      <c r="C48" s="34"/>
      <c r="D48" s="35"/>
      <c r="E48" s="36"/>
      <c r="F48" s="37"/>
      <c r="G48" s="38"/>
      <c r="H48" s="12">
        <f t="shared" si="8"/>
        <v>0</v>
      </c>
      <c r="I48" s="39"/>
      <c r="J48" s="17" cm="1">
        <f t="array" ref="J48">_xlfn.IFS(I48="7オンス",205,I48="8オンス",240,I48="9オンス",275,I48="",0,I48="500ml給水",500)</f>
        <v>0</v>
      </c>
      <c r="K48" s="12">
        <f t="shared" si="9"/>
        <v>0</v>
      </c>
      <c r="L48" s="6"/>
    </row>
    <row r="49" spans="2:12" x14ac:dyDescent="0.55000000000000004">
      <c r="B49" s="45"/>
      <c r="C49" s="34"/>
      <c r="D49" s="35"/>
      <c r="E49" s="36"/>
      <c r="F49" s="37"/>
      <c r="G49" s="38"/>
      <c r="H49" s="12">
        <f t="shared" si="8"/>
        <v>0</v>
      </c>
      <c r="I49" s="39"/>
      <c r="J49" s="17" cm="1">
        <f t="array" ref="J49">_xlfn.IFS(I49="7オンス",205,I49="8オンス",240,I49="9オンス",275,I49="",0,I49="500ml給水",500)</f>
        <v>0</v>
      </c>
      <c r="K49" s="12">
        <f t="shared" si="9"/>
        <v>0</v>
      </c>
      <c r="L49" s="6"/>
    </row>
    <row r="50" spans="2:12" x14ac:dyDescent="0.55000000000000004">
      <c r="B50" s="45"/>
      <c r="C50" s="34"/>
      <c r="D50" s="35"/>
      <c r="E50" s="36"/>
      <c r="F50" s="37"/>
      <c r="G50" s="38"/>
      <c r="H50" s="12">
        <f t="shared" si="8"/>
        <v>0</v>
      </c>
      <c r="I50" s="39"/>
      <c r="J50" s="17" cm="1">
        <f t="array" ref="J50">_xlfn.IFS(I50="7オンス",205,I50="8オンス",240,I50="9オンス",275,I50="",0,I50="500ml給水",500)</f>
        <v>0</v>
      </c>
      <c r="K50" s="12">
        <f t="shared" si="9"/>
        <v>0</v>
      </c>
      <c r="L50" s="6"/>
    </row>
    <row r="51" spans="2:12" x14ac:dyDescent="0.55000000000000004">
      <c r="B51" s="45"/>
      <c r="C51" s="34"/>
      <c r="D51" s="35"/>
      <c r="E51" s="36"/>
      <c r="F51" s="37"/>
      <c r="G51" s="38"/>
      <c r="H51" s="12">
        <f t="shared" si="8"/>
        <v>0</v>
      </c>
      <c r="I51" s="39"/>
      <c r="J51" s="17" cm="1">
        <f t="array" ref="J51">_xlfn.IFS(I51="7オンス",205,I51="8オンス",240,I51="9オンス",275,I51="",0,I51="500ml給水",500)</f>
        <v>0</v>
      </c>
      <c r="K51" s="12">
        <f t="shared" si="9"/>
        <v>0</v>
      </c>
      <c r="L51" s="6"/>
    </row>
    <row r="52" spans="2:12" x14ac:dyDescent="0.55000000000000004">
      <c r="B52" s="45"/>
      <c r="C52" s="34"/>
      <c r="D52" s="35"/>
      <c r="E52" s="36"/>
      <c r="F52" s="37"/>
      <c r="G52" s="38"/>
      <c r="H52" s="12">
        <f t="shared" si="8"/>
        <v>0</v>
      </c>
      <c r="I52" s="39"/>
      <c r="J52" s="17" cm="1">
        <f t="array" ref="J52">_xlfn.IFS(I52="7オンス",205,I52="8オンス",240,I52="9オンス",275,I52="",0,I52="500ml給水",500)</f>
        <v>0</v>
      </c>
      <c r="K52" s="12">
        <f t="shared" si="9"/>
        <v>0</v>
      </c>
      <c r="L52" s="6"/>
    </row>
    <row r="53" spans="2:12" x14ac:dyDescent="0.55000000000000004">
      <c r="B53" s="45"/>
      <c r="C53" s="34"/>
      <c r="D53" s="35"/>
      <c r="E53" s="36"/>
      <c r="F53" s="37"/>
      <c r="G53" s="38"/>
      <c r="H53" s="12">
        <f t="shared" si="8"/>
        <v>0</v>
      </c>
      <c r="I53" s="39"/>
      <c r="J53" s="17" cm="1">
        <f t="array" ref="J53">_xlfn.IFS(I53="7オンス",205,I53="8オンス",240,I53="9オンス",275,I53="",0,I53="500ml給水",500)</f>
        <v>0</v>
      </c>
      <c r="K53" s="12">
        <f t="shared" si="9"/>
        <v>0</v>
      </c>
      <c r="L53" s="6"/>
    </row>
    <row r="54" spans="2:12" x14ac:dyDescent="0.55000000000000004">
      <c r="B54" s="45"/>
      <c r="C54" s="34"/>
      <c r="D54" s="35"/>
      <c r="E54" s="36"/>
      <c r="F54" s="37"/>
      <c r="G54" s="38"/>
      <c r="H54" s="12">
        <f t="shared" si="8"/>
        <v>0</v>
      </c>
      <c r="I54" s="39"/>
      <c r="J54" s="17" cm="1">
        <f t="array" ref="J54">_xlfn.IFS(I54="7オンス",205,I54="8オンス",240,I54="9オンス",275,I54="",0,I54="500ml給水",500)</f>
        <v>0</v>
      </c>
      <c r="K54" s="12">
        <f t="shared" si="9"/>
        <v>0</v>
      </c>
      <c r="L54" s="6"/>
    </row>
    <row r="55" spans="2:12" x14ac:dyDescent="0.55000000000000004">
      <c r="B55" s="45"/>
      <c r="C55" s="34"/>
      <c r="D55" s="35"/>
      <c r="E55" s="36"/>
      <c r="F55" s="37"/>
      <c r="G55" s="38"/>
      <c r="H55" s="12">
        <f t="shared" si="8"/>
        <v>0</v>
      </c>
      <c r="I55" s="39"/>
      <c r="J55" s="17" cm="1">
        <f t="array" ref="J55">_xlfn.IFS(I55="7オンス",205,I55="8オンス",240,I55="9オンス",275,I55="",0,I55="500ml給水",500)</f>
        <v>0</v>
      </c>
      <c r="K55" s="12">
        <f t="shared" si="9"/>
        <v>0</v>
      </c>
      <c r="L55" s="6"/>
    </row>
    <row r="56" spans="2:12" x14ac:dyDescent="0.55000000000000004">
      <c r="B56" s="45"/>
      <c r="C56" s="34"/>
      <c r="D56" s="35"/>
      <c r="E56" s="36"/>
      <c r="F56" s="37"/>
      <c r="G56" s="38"/>
      <c r="H56" s="12">
        <f t="shared" si="8"/>
        <v>0</v>
      </c>
      <c r="I56" s="39"/>
      <c r="J56" s="17" cm="1">
        <f t="array" ref="J56">_xlfn.IFS(I56="7オンス",205,I56="8オンス",240,I56="9オンス",275,I56="",0,I56="500ml給水",500)</f>
        <v>0</v>
      </c>
      <c r="K56" s="12">
        <f t="shared" si="9"/>
        <v>0</v>
      </c>
      <c r="L56" s="6"/>
    </row>
    <row r="57" spans="2:12" x14ac:dyDescent="0.55000000000000004">
      <c r="B57" s="45"/>
      <c r="C57" s="34"/>
      <c r="D57" s="35"/>
      <c r="E57" s="36"/>
      <c r="F57" s="37"/>
      <c r="G57" s="38"/>
      <c r="H57" s="12">
        <f t="shared" si="8"/>
        <v>0</v>
      </c>
      <c r="I57" s="39"/>
      <c r="J57" s="17" cm="1">
        <f t="array" ref="J57">_xlfn.IFS(I57="7オンス",205,I57="8オンス",240,I57="9オンス",275,I57="",0,I57="500ml給水",500)</f>
        <v>0</v>
      </c>
      <c r="K57" s="12">
        <f t="shared" si="9"/>
        <v>0</v>
      </c>
      <c r="L57" s="6"/>
    </row>
    <row r="58" spans="2:12" x14ac:dyDescent="0.55000000000000004">
      <c r="B58" s="45"/>
      <c r="C58" s="34"/>
      <c r="D58" s="35"/>
      <c r="E58" s="36"/>
      <c r="F58" s="37"/>
      <c r="G58" s="38"/>
      <c r="H58" s="12">
        <f t="shared" si="8"/>
        <v>0</v>
      </c>
      <c r="I58" s="39"/>
      <c r="J58" s="17" cm="1">
        <f t="array" ref="J58">_xlfn.IFS(I58="7オンス",205,I58="8オンス",240,I58="9オンス",275,I58="",0,I58="500ml給水",500)</f>
        <v>0</v>
      </c>
      <c r="K58" s="12">
        <f t="shared" si="9"/>
        <v>0</v>
      </c>
      <c r="L58" s="6"/>
    </row>
    <row r="59" spans="2:12" x14ac:dyDescent="0.55000000000000004">
      <c r="B59" s="45"/>
      <c r="C59" s="34"/>
      <c r="D59" s="35"/>
      <c r="E59" s="36"/>
      <c r="F59" s="37"/>
      <c r="G59" s="38"/>
      <c r="H59" s="12">
        <f t="shared" si="6"/>
        <v>0</v>
      </c>
      <c r="I59" s="39"/>
      <c r="J59" s="17" cm="1">
        <f t="array" ref="J59">_xlfn.IFS(I59="7オンス",205,I59="8オンス",240,I59="9オンス",275,I59="",0,I59="500ml給水",500)</f>
        <v>0</v>
      </c>
      <c r="K59" s="12">
        <f t="shared" si="7"/>
        <v>0</v>
      </c>
      <c r="L59" s="6"/>
    </row>
    <row r="60" spans="2:12" x14ac:dyDescent="0.55000000000000004">
      <c r="B60" s="45"/>
      <c r="C60" s="34"/>
      <c r="D60" s="35"/>
      <c r="E60" s="36"/>
      <c r="F60" s="37"/>
      <c r="G60" s="38"/>
      <c r="H60" s="12">
        <f t="shared" si="6"/>
        <v>0</v>
      </c>
      <c r="I60" s="39"/>
      <c r="J60" s="17" cm="1">
        <f t="array" ref="J60">_xlfn.IFS(I60="7オンス",205,I60="8オンス",240,I60="9オンス",275,I60="",0,I60="500ml給水",500)</f>
        <v>0</v>
      </c>
      <c r="K60" s="12">
        <f t="shared" si="7"/>
        <v>0</v>
      </c>
      <c r="L60" s="6"/>
    </row>
    <row r="61" spans="2:12" x14ac:dyDescent="0.55000000000000004">
      <c r="B61" s="45"/>
      <c r="C61" s="34"/>
      <c r="D61" s="35"/>
      <c r="E61" s="36"/>
      <c r="F61" s="37"/>
      <c r="G61" s="38"/>
      <c r="H61" s="12">
        <f t="shared" si="6"/>
        <v>0</v>
      </c>
      <c r="I61" s="39"/>
      <c r="J61" s="17" cm="1">
        <f t="array" ref="J61">_xlfn.IFS(I61="7オンス",205,I61="8オンス",240,I61="9オンス",275,I61="",0,I61="500ml給水",500)</f>
        <v>0</v>
      </c>
      <c r="K61" s="12">
        <f t="shared" si="7"/>
        <v>0</v>
      </c>
      <c r="L61" s="6"/>
    </row>
    <row r="62" spans="2:12" x14ac:dyDescent="0.55000000000000004">
      <c r="B62" s="45"/>
      <c r="C62" s="34"/>
      <c r="D62" s="35"/>
      <c r="E62" s="36"/>
      <c r="F62" s="37"/>
      <c r="G62" s="38"/>
      <c r="H62" s="12">
        <f t="shared" si="6"/>
        <v>0</v>
      </c>
      <c r="I62" s="39"/>
      <c r="J62" s="17" cm="1">
        <f t="array" ref="J62">_xlfn.IFS(I62="7オンス",205,I62="8オンス",240,I62="9オンス",275,I62="",0,I62="500ml給水",500)</f>
        <v>0</v>
      </c>
      <c r="K62" s="12">
        <f t="shared" si="7"/>
        <v>0</v>
      </c>
      <c r="L62" s="6"/>
    </row>
    <row r="63" spans="2:12" x14ac:dyDescent="0.55000000000000004">
      <c r="B63" s="45"/>
      <c r="C63" s="34"/>
      <c r="D63" s="35"/>
      <c r="E63" s="36"/>
      <c r="F63" s="37"/>
      <c r="G63" s="38"/>
      <c r="H63" s="12">
        <f t="shared" si="6"/>
        <v>0</v>
      </c>
      <c r="I63" s="39"/>
      <c r="J63" s="17" cm="1">
        <f t="array" ref="J63">_xlfn.IFS(I63="7オンス",205,I63="8オンス",240,I63="9オンス",275,I63="",0,I63="500ml給水",500)</f>
        <v>0</v>
      </c>
      <c r="K63" s="12">
        <f t="shared" si="7"/>
        <v>0</v>
      </c>
      <c r="L63" s="6"/>
    </row>
    <row r="64" spans="2:12" x14ac:dyDescent="0.55000000000000004">
      <c r="B64" s="45"/>
      <c r="C64" s="34"/>
      <c r="D64" s="35"/>
      <c r="E64" s="36"/>
      <c r="F64" s="37"/>
      <c r="G64" s="38"/>
      <c r="H64" s="12">
        <f t="shared" si="6"/>
        <v>0</v>
      </c>
      <c r="I64" s="39"/>
      <c r="J64" s="17" cm="1">
        <f t="array" ref="J64">_xlfn.IFS(I64="7オンス",205,I64="8オンス",240,I64="9オンス",275,I64="",0,I64="500ml給水",500)</f>
        <v>0</v>
      </c>
      <c r="K64" s="12">
        <f t="shared" si="7"/>
        <v>0</v>
      </c>
      <c r="L64" s="6"/>
    </row>
    <row r="65" spans="2:12" x14ac:dyDescent="0.55000000000000004">
      <c r="B65" s="45"/>
      <c r="C65" s="34"/>
      <c r="D65" s="35"/>
      <c r="E65" s="36"/>
      <c r="F65" s="37"/>
      <c r="G65" s="38"/>
      <c r="H65" s="12">
        <f t="shared" si="6"/>
        <v>0</v>
      </c>
      <c r="I65" s="39"/>
      <c r="J65" s="17" cm="1">
        <f t="array" ref="J65">_xlfn.IFS(I65="7オンス",205,I65="8オンス",240,I65="9オンス",275,I65="",0,I65="500ml給水",500)</f>
        <v>0</v>
      </c>
      <c r="K65" s="12">
        <f t="shared" si="7"/>
        <v>0</v>
      </c>
      <c r="L65" s="6"/>
    </row>
    <row r="66" spans="2:12" x14ac:dyDescent="0.55000000000000004">
      <c r="B66" s="45"/>
      <c r="C66" s="34"/>
      <c r="D66" s="35"/>
      <c r="E66" s="36"/>
      <c r="F66" s="37"/>
      <c r="G66" s="38"/>
      <c r="H66" s="12">
        <f t="shared" si="6"/>
        <v>0</v>
      </c>
      <c r="I66" s="39"/>
      <c r="J66" s="17" cm="1">
        <f t="array" ref="J66">_xlfn.IFS(I66="7オンス",205,I66="8オンス",240,I66="9オンス",275,I66="",0,I66="500ml給水",500)</f>
        <v>0</v>
      </c>
      <c r="K66" s="12">
        <f t="shared" si="7"/>
        <v>0</v>
      </c>
      <c r="L66" s="6"/>
    </row>
    <row r="67" spans="2:12" x14ac:dyDescent="0.55000000000000004">
      <c r="B67" s="46"/>
      <c r="C67" s="53" t="s">
        <v>47</v>
      </c>
      <c r="D67" s="54"/>
      <c r="E67" s="54"/>
      <c r="F67" s="54"/>
      <c r="G67" s="55"/>
      <c r="H67" s="13">
        <f>SUM(H30:H66)</f>
        <v>0</v>
      </c>
      <c r="I67" s="10"/>
      <c r="J67" s="10"/>
      <c r="K67" s="13">
        <f>SUM(K30:K66)</f>
        <v>0</v>
      </c>
      <c r="L67" s="11"/>
    </row>
    <row r="68" spans="2:12" ht="18" customHeight="1" x14ac:dyDescent="0.55000000000000004">
      <c r="B68" s="41" t="s">
        <v>8</v>
      </c>
      <c r="C68" s="34"/>
      <c r="D68" s="35"/>
      <c r="E68" s="36"/>
      <c r="F68" s="37"/>
      <c r="G68" s="40"/>
      <c r="H68" s="12">
        <f t="shared" ref="H68:H91" si="10">E68*F68*G68</f>
        <v>0</v>
      </c>
      <c r="I68" s="39"/>
      <c r="J68" s="17" cm="1">
        <f t="array" ref="J68">_xlfn.IFS(I68="7オンス",205,I68="8オンス",240,I68="9オンス",275,I68="",0,I68="500ml給水",500)</f>
        <v>0</v>
      </c>
      <c r="K68" s="12">
        <f t="shared" ref="K68:K91" si="11">H68*J68</f>
        <v>0</v>
      </c>
      <c r="L68" s="7"/>
    </row>
    <row r="69" spans="2:12" ht="18" customHeight="1" x14ac:dyDescent="0.55000000000000004">
      <c r="B69" s="42"/>
      <c r="C69" s="34"/>
      <c r="D69" s="35"/>
      <c r="E69" s="36"/>
      <c r="F69" s="37"/>
      <c r="G69" s="40"/>
      <c r="H69" s="12">
        <f t="shared" si="10"/>
        <v>0</v>
      </c>
      <c r="I69" s="39"/>
      <c r="J69" s="17" cm="1">
        <f t="array" ref="J69">_xlfn.IFS(I69="7オンス",205,I69="8オンス",240,I69="9オンス",275,I69="",0,I69="500ml給水",500)</f>
        <v>0</v>
      </c>
      <c r="K69" s="12">
        <f t="shared" si="11"/>
        <v>0</v>
      </c>
      <c r="L69" s="7"/>
    </row>
    <row r="70" spans="2:12" ht="18" customHeight="1" x14ac:dyDescent="0.55000000000000004">
      <c r="B70" s="42"/>
      <c r="C70" s="34"/>
      <c r="D70" s="35"/>
      <c r="E70" s="36"/>
      <c r="F70" s="37"/>
      <c r="G70" s="40"/>
      <c r="H70" s="12">
        <f t="shared" ref="H70:H81" si="12">E70*F70*G70</f>
        <v>0</v>
      </c>
      <c r="I70" s="39"/>
      <c r="J70" s="17" cm="1">
        <f t="array" ref="J70">_xlfn.IFS(I70="7オンス",205,I70="8オンス",240,I70="9オンス",275,I70="",0,I70="500ml給水",500)</f>
        <v>0</v>
      </c>
      <c r="K70" s="12">
        <f t="shared" ref="K70:K81" si="13">H70*J70</f>
        <v>0</v>
      </c>
      <c r="L70" s="7"/>
    </row>
    <row r="71" spans="2:12" ht="18" customHeight="1" x14ac:dyDescent="0.55000000000000004">
      <c r="B71" s="42"/>
      <c r="C71" s="34"/>
      <c r="D71" s="35"/>
      <c r="E71" s="36"/>
      <c r="F71" s="37"/>
      <c r="G71" s="40"/>
      <c r="H71" s="12">
        <f t="shared" si="12"/>
        <v>0</v>
      </c>
      <c r="I71" s="39"/>
      <c r="J71" s="17" cm="1">
        <f t="array" ref="J71">_xlfn.IFS(I71="7オンス",205,I71="8オンス",240,I71="9オンス",275,I71="",0,I71="500ml給水",500)</f>
        <v>0</v>
      </c>
      <c r="K71" s="12">
        <f t="shared" si="13"/>
        <v>0</v>
      </c>
      <c r="L71" s="7"/>
    </row>
    <row r="72" spans="2:12" ht="18" customHeight="1" x14ac:dyDescent="0.55000000000000004">
      <c r="B72" s="42"/>
      <c r="C72" s="34"/>
      <c r="D72" s="35"/>
      <c r="E72" s="36"/>
      <c r="F72" s="37"/>
      <c r="G72" s="40"/>
      <c r="H72" s="12">
        <f t="shared" si="12"/>
        <v>0</v>
      </c>
      <c r="I72" s="39"/>
      <c r="J72" s="17" cm="1">
        <f t="array" ref="J72">_xlfn.IFS(I72="7オンス",205,I72="8オンス",240,I72="9オンス",275,I72="",0,I72="500ml給水",500)</f>
        <v>0</v>
      </c>
      <c r="K72" s="12">
        <f t="shared" si="13"/>
        <v>0</v>
      </c>
      <c r="L72" s="7"/>
    </row>
    <row r="73" spans="2:12" ht="18" customHeight="1" x14ac:dyDescent="0.55000000000000004">
      <c r="B73" s="42"/>
      <c r="C73" s="34"/>
      <c r="D73" s="35"/>
      <c r="E73" s="36"/>
      <c r="F73" s="37"/>
      <c r="G73" s="40"/>
      <c r="H73" s="12">
        <f t="shared" si="12"/>
        <v>0</v>
      </c>
      <c r="I73" s="39"/>
      <c r="J73" s="17" cm="1">
        <f t="array" ref="J73">_xlfn.IFS(I73="7オンス",205,I73="8オンス",240,I73="9オンス",275,I73="",0,I73="500ml給水",500)</f>
        <v>0</v>
      </c>
      <c r="K73" s="12">
        <f t="shared" si="13"/>
        <v>0</v>
      </c>
      <c r="L73" s="7"/>
    </row>
    <row r="74" spans="2:12" ht="18" customHeight="1" x14ac:dyDescent="0.55000000000000004">
      <c r="B74" s="42"/>
      <c r="C74" s="34"/>
      <c r="D74" s="35"/>
      <c r="E74" s="36"/>
      <c r="F74" s="37"/>
      <c r="G74" s="40"/>
      <c r="H74" s="12">
        <f t="shared" si="12"/>
        <v>0</v>
      </c>
      <c r="I74" s="39"/>
      <c r="J74" s="17" cm="1">
        <f t="array" ref="J74">_xlfn.IFS(I74="7オンス",205,I74="8オンス",240,I74="9オンス",275,I74="",0,I74="500ml給水",500)</f>
        <v>0</v>
      </c>
      <c r="K74" s="12">
        <f t="shared" si="13"/>
        <v>0</v>
      </c>
      <c r="L74" s="7"/>
    </row>
    <row r="75" spans="2:12" ht="18" customHeight="1" x14ac:dyDescent="0.55000000000000004">
      <c r="B75" s="42"/>
      <c r="C75" s="34"/>
      <c r="D75" s="35"/>
      <c r="E75" s="36"/>
      <c r="F75" s="37"/>
      <c r="G75" s="40"/>
      <c r="H75" s="12">
        <f t="shared" si="12"/>
        <v>0</v>
      </c>
      <c r="I75" s="39"/>
      <c r="J75" s="17" cm="1">
        <f t="array" ref="J75">_xlfn.IFS(I75="7オンス",205,I75="8オンス",240,I75="9オンス",275,I75="",0,I75="500ml給水",500)</f>
        <v>0</v>
      </c>
      <c r="K75" s="12">
        <f t="shared" si="13"/>
        <v>0</v>
      </c>
      <c r="L75" s="7"/>
    </row>
    <row r="76" spans="2:12" ht="18" customHeight="1" x14ac:dyDescent="0.55000000000000004">
      <c r="B76" s="42"/>
      <c r="C76" s="34"/>
      <c r="D76" s="35"/>
      <c r="E76" s="36"/>
      <c r="F76" s="37"/>
      <c r="G76" s="40"/>
      <c r="H76" s="12">
        <f t="shared" si="12"/>
        <v>0</v>
      </c>
      <c r="I76" s="39"/>
      <c r="J76" s="17" cm="1">
        <f t="array" ref="J76">_xlfn.IFS(I76="7オンス",205,I76="8オンス",240,I76="9オンス",275,I76="",0,I76="500ml給水",500)</f>
        <v>0</v>
      </c>
      <c r="K76" s="12">
        <f t="shared" si="13"/>
        <v>0</v>
      </c>
      <c r="L76" s="7"/>
    </row>
    <row r="77" spans="2:12" ht="18" customHeight="1" x14ac:dyDescent="0.55000000000000004">
      <c r="B77" s="42"/>
      <c r="C77" s="34"/>
      <c r="D77" s="35"/>
      <c r="E77" s="36"/>
      <c r="F77" s="37"/>
      <c r="G77" s="40"/>
      <c r="H77" s="12">
        <f t="shared" si="12"/>
        <v>0</v>
      </c>
      <c r="I77" s="39"/>
      <c r="J77" s="17" cm="1">
        <f t="array" ref="J77">_xlfn.IFS(I77="7オンス",205,I77="8オンス",240,I77="9オンス",275,I77="",0,I77="500ml給水",500)</f>
        <v>0</v>
      </c>
      <c r="K77" s="12">
        <f t="shared" si="13"/>
        <v>0</v>
      </c>
      <c r="L77" s="7"/>
    </row>
    <row r="78" spans="2:12" ht="18" customHeight="1" x14ac:dyDescent="0.55000000000000004">
      <c r="B78" s="42"/>
      <c r="C78" s="34"/>
      <c r="D78" s="35"/>
      <c r="E78" s="36"/>
      <c r="F78" s="37"/>
      <c r="G78" s="40"/>
      <c r="H78" s="12">
        <f t="shared" si="12"/>
        <v>0</v>
      </c>
      <c r="I78" s="39"/>
      <c r="J78" s="17" cm="1">
        <f t="array" ref="J78">_xlfn.IFS(I78="7オンス",205,I78="8オンス",240,I78="9オンス",275,I78="",0,I78="500ml給水",500)</f>
        <v>0</v>
      </c>
      <c r="K78" s="12">
        <f t="shared" si="13"/>
        <v>0</v>
      </c>
      <c r="L78" s="7"/>
    </row>
    <row r="79" spans="2:12" ht="18" customHeight="1" x14ac:dyDescent="0.55000000000000004">
      <c r="B79" s="42"/>
      <c r="C79" s="34"/>
      <c r="D79" s="35"/>
      <c r="E79" s="36"/>
      <c r="F79" s="37"/>
      <c r="G79" s="40"/>
      <c r="H79" s="12">
        <f t="shared" si="12"/>
        <v>0</v>
      </c>
      <c r="I79" s="39"/>
      <c r="J79" s="17" cm="1">
        <f t="array" ref="J79">_xlfn.IFS(I79="7オンス",205,I79="8オンス",240,I79="9オンス",275,I79="",0,I79="500ml給水",500)</f>
        <v>0</v>
      </c>
      <c r="K79" s="12">
        <f t="shared" si="13"/>
        <v>0</v>
      </c>
      <c r="L79" s="7"/>
    </row>
    <row r="80" spans="2:12" ht="18" customHeight="1" x14ac:dyDescent="0.55000000000000004">
      <c r="B80" s="42"/>
      <c r="C80" s="34"/>
      <c r="D80" s="35"/>
      <c r="E80" s="36"/>
      <c r="F80" s="37"/>
      <c r="G80" s="40"/>
      <c r="H80" s="12">
        <f t="shared" si="12"/>
        <v>0</v>
      </c>
      <c r="I80" s="39"/>
      <c r="J80" s="17" cm="1">
        <f t="array" ref="J80">_xlfn.IFS(I80="7オンス",205,I80="8オンス",240,I80="9オンス",275,I80="",0,I80="500ml給水",500)</f>
        <v>0</v>
      </c>
      <c r="K80" s="12">
        <f t="shared" si="13"/>
        <v>0</v>
      </c>
      <c r="L80" s="7"/>
    </row>
    <row r="81" spans="2:12" ht="18" customHeight="1" x14ac:dyDescent="0.55000000000000004">
      <c r="B81" s="42"/>
      <c r="C81" s="34"/>
      <c r="D81" s="35"/>
      <c r="E81" s="36"/>
      <c r="F81" s="37"/>
      <c r="G81" s="40"/>
      <c r="H81" s="12">
        <f t="shared" si="12"/>
        <v>0</v>
      </c>
      <c r="I81" s="39"/>
      <c r="J81" s="17" cm="1">
        <f t="array" ref="J81">_xlfn.IFS(I81="7オンス",205,I81="8オンス",240,I81="9オンス",275,I81="",0,I81="500ml給水",500)</f>
        <v>0</v>
      </c>
      <c r="K81" s="12">
        <f t="shared" si="13"/>
        <v>0</v>
      </c>
      <c r="L81" s="7"/>
    </row>
    <row r="82" spans="2:12" ht="18" customHeight="1" x14ac:dyDescent="0.55000000000000004">
      <c r="B82" s="42"/>
      <c r="C82" s="34"/>
      <c r="D82" s="35"/>
      <c r="E82" s="36"/>
      <c r="F82" s="37"/>
      <c r="G82" s="40"/>
      <c r="H82" s="12">
        <f t="shared" si="10"/>
        <v>0</v>
      </c>
      <c r="I82" s="39"/>
      <c r="J82" s="17" cm="1">
        <f t="array" ref="J82">_xlfn.IFS(I82="7オンス",205,I82="8オンス",240,I82="9オンス",275,I82="",0,I82="500ml給水",500)</f>
        <v>0</v>
      </c>
      <c r="K82" s="12">
        <f t="shared" si="11"/>
        <v>0</v>
      </c>
      <c r="L82" s="7"/>
    </row>
    <row r="83" spans="2:12" ht="18" customHeight="1" x14ac:dyDescent="0.55000000000000004">
      <c r="B83" s="42"/>
      <c r="C83" s="34"/>
      <c r="D83" s="35"/>
      <c r="E83" s="36"/>
      <c r="F83" s="37"/>
      <c r="G83" s="40"/>
      <c r="H83" s="12">
        <f t="shared" si="10"/>
        <v>0</v>
      </c>
      <c r="I83" s="39"/>
      <c r="J83" s="17" cm="1">
        <f t="array" ref="J83">_xlfn.IFS(I83="7オンス",205,I83="8オンス",240,I83="9オンス",275,I83="",0,I83="500ml給水",500)</f>
        <v>0</v>
      </c>
      <c r="K83" s="12">
        <f t="shared" si="11"/>
        <v>0</v>
      </c>
      <c r="L83" s="7"/>
    </row>
    <row r="84" spans="2:12" ht="18" customHeight="1" x14ac:dyDescent="0.55000000000000004">
      <c r="B84" s="42"/>
      <c r="C84" s="34"/>
      <c r="D84" s="35"/>
      <c r="E84" s="36"/>
      <c r="F84" s="37"/>
      <c r="G84" s="40"/>
      <c r="H84" s="12">
        <f t="shared" si="10"/>
        <v>0</v>
      </c>
      <c r="I84" s="39"/>
      <c r="J84" s="17" cm="1">
        <f t="array" ref="J84">_xlfn.IFS(I84="7オンス",205,I84="8オンス",240,I84="9オンス",275,I84="",0,I84="500ml給水",500)</f>
        <v>0</v>
      </c>
      <c r="K84" s="12">
        <f t="shared" si="11"/>
        <v>0</v>
      </c>
      <c r="L84" s="7"/>
    </row>
    <row r="85" spans="2:12" ht="18" customHeight="1" x14ac:dyDescent="0.55000000000000004">
      <c r="B85" s="42"/>
      <c r="C85" s="34"/>
      <c r="D85" s="35"/>
      <c r="E85" s="36"/>
      <c r="F85" s="37"/>
      <c r="G85" s="40"/>
      <c r="H85" s="12">
        <f t="shared" si="10"/>
        <v>0</v>
      </c>
      <c r="I85" s="39"/>
      <c r="J85" s="17" cm="1">
        <f t="array" ref="J85">_xlfn.IFS(I85="7オンス",205,I85="8オンス",240,I85="9オンス",275,I85="",0,I85="500ml給水",500)</f>
        <v>0</v>
      </c>
      <c r="K85" s="12">
        <f t="shared" si="11"/>
        <v>0</v>
      </c>
      <c r="L85" s="7"/>
    </row>
    <row r="86" spans="2:12" ht="18" customHeight="1" x14ac:dyDescent="0.55000000000000004">
      <c r="B86" s="42"/>
      <c r="C86" s="34"/>
      <c r="D86" s="35"/>
      <c r="E86" s="36"/>
      <c r="F86" s="37"/>
      <c r="G86" s="40"/>
      <c r="H86" s="12">
        <f t="shared" si="10"/>
        <v>0</v>
      </c>
      <c r="I86" s="39"/>
      <c r="J86" s="17" cm="1">
        <f t="array" ref="J86">_xlfn.IFS(I86="7オンス",205,I86="8オンス",240,I86="9オンス",275,I86="",0,I86="500ml給水",500)</f>
        <v>0</v>
      </c>
      <c r="K86" s="12">
        <f t="shared" si="11"/>
        <v>0</v>
      </c>
      <c r="L86" s="7"/>
    </row>
    <row r="87" spans="2:12" ht="18" customHeight="1" x14ac:dyDescent="0.55000000000000004">
      <c r="B87" s="42"/>
      <c r="C87" s="34"/>
      <c r="D87" s="35"/>
      <c r="E87" s="36"/>
      <c r="F87" s="37"/>
      <c r="G87" s="40"/>
      <c r="H87" s="12">
        <f t="shared" si="10"/>
        <v>0</v>
      </c>
      <c r="I87" s="39"/>
      <c r="J87" s="17" cm="1">
        <f t="array" ref="J87">_xlfn.IFS(I87="7オンス",205,I87="8オンス",240,I87="9オンス",275,I87="",0,I87="500ml給水",500)</f>
        <v>0</v>
      </c>
      <c r="K87" s="12">
        <f t="shared" si="11"/>
        <v>0</v>
      </c>
      <c r="L87" s="7"/>
    </row>
    <row r="88" spans="2:12" ht="18" customHeight="1" x14ac:dyDescent="0.55000000000000004">
      <c r="B88" s="42"/>
      <c r="C88" s="34"/>
      <c r="D88" s="35"/>
      <c r="E88" s="36"/>
      <c r="F88" s="37"/>
      <c r="G88" s="40"/>
      <c r="H88" s="12">
        <f t="shared" si="10"/>
        <v>0</v>
      </c>
      <c r="I88" s="39"/>
      <c r="J88" s="17" cm="1">
        <f t="array" ref="J88">_xlfn.IFS(I88="7オンス",205,I88="8オンス",240,I88="9オンス",275,I88="",0,I88="500ml給水",500)</f>
        <v>0</v>
      </c>
      <c r="K88" s="12">
        <f t="shared" si="11"/>
        <v>0</v>
      </c>
      <c r="L88" s="7"/>
    </row>
    <row r="89" spans="2:12" ht="18" customHeight="1" x14ac:dyDescent="0.55000000000000004">
      <c r="B89" s="42"/>
      <c r="C89" s="34"/>
      <c r="D89" s="35"/>
      <c r="E89" s="36"/>
      <c r="F89" s="37"/>
      <c r="G89" s="40"/>
      <c r="H89" s="12">
        <f t="shared" si="10"/>
        <v>0</v>
      </c>
      <c r="I89" s="39"/>
      <c r="J89" s="17" cm="1">
        <f t="array" ref="J89">_xlfn.IFS(I89="7オンス",205,I89="8オンス",240,I89="9オンス",275,I89="",0,I89="500ml給水",500)</f>
        <v>0</v>
      </c>
      <c r="K89" s="12">
        <f t="shared" si="11"/>
        <v>0</v>
      </c>
      <c r="L89" s="7"/>
    </row>
    <row r="90" spans="2:12" ht="18" customHeight="1" x14ac:dyDescent="0.55000000000000004">
      <c r="B90" s="42"/>
      <c r="C90" s="34"/>
      <c r="D90" s="35"/>
      <c r="E90" s="36"/>
      <c r="F90" s="37"/>
      <c r="G90" s="40"/>
      <c r="H90" s="12">
        <f t="shared" si="10"/>
        <v>0</v>
      </c>
      <c r="I90" s="39"/>
      <c r="J90" s="17" cm="1">
        <f t="array" ref="J90">_xlfn.IFS(I90="7オンス",205,I90="8オンス",240,I90="9オンス",275,I90="",0,I90="500ml給水",500)</f>
        <v>0</v>
      </c>
      <c r="K90" s="12">
        <f t="shared" si="11"/>
        <v>0</v>
      </c>
      <c r="L90" s="7"/>
    </row>
    <row r="91" spans="2:12" ht="18" customHeight="1" x14ac:dyDescent="0.55000000000000004">
      <c r="B91" s="42"/>
      <c r="C91" s="34"/>
      <c r="D91" s="35"/>
      <c r="E91" s="36"/>
      <c r="F91" s="37"/>
      <c r="G91" s="40"/>
      <c r="H91" s="12">
        <f t="shared" si="10"/>
        <v>0</v>
      </c>
      <c r="I91" s="39"/>
      <c r="J91" s="17" cm="1">
        <f t="array" ref="J91">_xlfn.IFS(I91="7オンス",205,I91="8オンス",240,I91="9オンス",275,I91="",0,I91="500ml給水",500)</f>
        <v>0</v>
      </c>
      <c r="K91" s="12">
        <f t="shared" si="11"/>
        <v>0</v>
      </c>
      <c r="L91" s="7"/>
    </row>
    <row r="92" spans="2:12" x14ac:dyDescent="0.55000000000000004">
      <c r="B92" s="43"/>
      <c r="C92" s="53" t="s">
        <v>48</v>
      </c>
      <c r="D92" s="54"/>
      <c r="E92" s="54"/>
      <c r="F92" s="54"/>
      <c r="G92" s="55"/>
      <c r="H92" s="13">
        <f>SUM(H68:H91)</f>
        <v>0</v>
      </c>
      <c r="I92" s="10"/>
      <c r="J92" s="10"/>
      <c r="K92" s="13">
        <f>SUM(K68:K91)</f>
        <v>0</v>
      </c>
      <c r="L92" s="11"/>
    </row>
    <row r="93" spans="2:12" x14ac:dyDescent="0.55000000000000004">
      <c r="B93" s="44" t="s">
        <v>10</v>
      </c>
      <c r="C93" s="34"/>
      <c r="D93" s="37"/>
      <c r="E93" s="36"/>
      <c r="F93" s="37"/>
      <c r="G93" s="38"/>
      <c r="H93" s="12">
        <f t="shared" ref="H93:H103" si="14">E93*F93*G93</f>
        <v>0</v>
      </c>
      <c r="I93" s="39"/>
      <c r="J93" s="17" cm="1">
        <f t="array" ref="J93">_xlfn.IFS(I93="7オンス",205,I93="8オンス",240,I93="9オンス",275,I93="",0,I93="500ml給水",500)</f>
        <v>0</v>
      </c>
      <c r="K93" s="12">
        <f t="shared" ref="K93:K103" si="15">H93*J93</f>
        <v>0</v>
      </c>
      <c r="L93" s="6"/>
    </row>
    <row r="94" spans="2:12" x14ac:dyDescent="0.55000000000000004">
      <c r="B94" s="45"/>
      <c r="C94" s="34"/>
      <c r="D94" s="37"/>
      <c r="E94" s="36"/>
      <c r="F94" s="37"/>
      <c r="G94" s="38"/>
      <c r="H94" s="12">
        <f t="shared" si="14"/>
        <v>0</v>
      </c>
      <c r="I94" s="36"/>
      <c r="J94" s="17" cm="1">
        <f t="array" ref="J94">_xlfn.IFS(I94="7オンス",205,I94="8オンス",240,I94="9オンス",275,I94="",0,I94="500ml給水",500)</f>
        <v>0</v>
      </c>
      <c r="K94" s="12">
        <f t="shared" si="15"/>
        <v>0</v>
      </c>
      <c r="L94" s="6"/>
    </row>
    <row r="95" spans="2:12" x14ac:dyDescent="0.55000000000000004">
      <c r="B95" s="45"/>
      <c r="C95" s="34"/>
      <c r="D95" s="37"/>
      <c r="E95" s="36"/>
      <c r="F95" s="37"/>
      <c r="G95" s="38"/>
      <c r="H95" s="12">
        <f t="shared" si="14"/>
        <v>0</v>
      </c>
      <c r="I95" s="36"/>
      <c r="J95" s="17" cm="1">
        <f t="array" ref="J95">_xlfn.IFS(I95="7オンス",205,I95="8オンス",240,I95="9オンス",275,I95="",0,I95="500ml給水",500)</f>
        <v>0</v>
      </c>
      <c r="K95" s="12">
        <f t="shared" si="15"/>
        <v>0</v>
      </c>
      <c r="L95" s="6"/>
    </row>
    <row r="96" spans="2:12" x14ac:dyDescent="0.55000000000000004">
      <c r="B96" s="45"/>
      <c r="C96" s="34"/>
      <c r="D96" s="37"/>
      <c r="E96" s="36"/>
      <c r="F96" s="37"/>
      <c r="G96" s="38"/>
      <c r="H96" s="12">
        <f t="shared" ref="H96:H99" si="16">E96*F96*G96</f>
        <v>0</v>
      </c>
      <c r="I96" s="36"/>
      <c r="J96" s="17" cm="1">
        <f t="array" ref="J96">_xlfn.IFS(I96="7オンス",205,I96="8オンス",240,I96="9オンス",275,I96="",0,I96="500ml給水",500)</f>
        <v>0</v>
      </c>
      <c r="K96" s="12">
        <f t="shared" ref="K96:K99" si="17">H96*J96</f>
        <v>0</v>
      </c>
      <c r="L96" s="6"/>
    </row>
    <row r="97" spans="2:12" x14ac:dyDescent="0.55000000000000004">
      <c r="B97" s="45"/>
      <c r="C97" s="34"/>
      <c r="D97" s="37"/>
      <c r="E97" s="36"/>
      <c r="F97" s="37"/>
      <c r="G97" s="38"/>
      <c r="H97" s="12">
        <f t="shared" si="16"/>
        <v>0</v>
      </c>
      <c r="I97" s="36"/>
      <c r="J97" s="17" cm="1">
        <f t="array" ref="J97">_xlfn.IFS(I97="7オンス",205,I97="8オンス",240,I97="9オンス",275,I97="",0,I97="500ml給水",500)</f>
        <v>0</v>
      </c>
      <c r="K97" s="12">
        <f t="shared" si="17"/>
        <v>0</v>
      </c>
      <c r="L97" s="6"/>
    </row>
    <row r="98" spans="2:12" x14ac:dyDescent="0.55000000000000004">
      <c r="B98" s="45"/>
      <c r="C98" s="34"/>
      <c r="D98" s="37"/>
      <c r="E98" s="36"/>
      <c r="F98" s="37"/>
      <c r="G98" s="38"/>
      <c r="H98" s="12">
        <f t="shared" si="16"/>
        <v>0</v>
      </c>
      <c r="I98" s="36"/>
      <c r="J98" s="17" cm="1">
        <f t="array" ref="J98">_xlfn.IFS(I98="7オンス",205,I98="8オンス",240,I98="9オンス",275,I98="",0,I98="500ml給水",500)</f>
        <v>0</v>
      </c>
      <c r="K98" s="12">
        <f t="shared" si="17"/>
        <v>0</v>
      </c>
      <c r="L98" s="6"/>
    </row>
    <row r="99" spans="2:12" x14ac:dyDescent="0.55000000000000004">
      <c r="B99" s="45"/>
      <c r="C99" s="34"/>
      <c r="D99" s="37"/>
      <c r="E99" s="36"/>
      <c r="F99" s="37"/>
      <c r="G99" s="38"/>
      <c r="H99" s="12">
        <f t="shared" si="16"/>
        <v>0</v>
      </c>
      <c r="I99" s="36"/>
      <c r="J99" s="17" cm="1">
        <f t="array" ref="J99">_xlfn.IFS(I99="7オンス",205,I99="8オンス",240,I99="9オンス",275,I99="",0,I99="500ml給水",500)</f>
        <v>0</v>
      </c>
      <c r="K99" s="12">
        <f t="shared" si="17"/>
        <v>0</v>
      </c>
      <c r="L99" s="6"/>
    </row>
    <row r="100" spans="2:12" x14ac:dyDescent="0.55000000000000004">
      <c r="B100" s="45"/>
      <c r="C100" s="34"/>
      <c r="D100" s="37"/>
      <c r="E100" s="36"/>
      <c r="F100" s="37"/>
      <c r="G100" s="38"/>
      <c r="H100" s="12">
        <f t="shared" si="14"/>
        <v>0</v>
      </c>
      <c r="I100" s="36"/>
      <c r="J100" s="17" cm="1">
        <f t="array" ref="J100">_xlfn.IFS(I100="7オンス",205,I100="8オンス",240,I100="9オンス",275,I100="",0,I100="500ml給水",500)</f>
        <v>0</v>
      </c>
      <c r="K100" s="12">
        <f t="shared" si="15"/>
        <v>0</v>
      </c>
      <c r="L100" s="6"/>
    </row>
    <row r="101" spans="2:12" x14ac:dyDescent="0.55000000000000004">
      <c r="B101" s="45"/>
      <c r="C101" s="34"/>
      <c r="D101" s="37"/>
      <c r="E101" s="36"/>
      <c r="F101" s="37"/>
      <c r="G101" s="38"/>
      <c r="H101" s="12">
        <f t="shared" si="14"/>
        <v>0</v>
      </c>
      <c r="I101" s="36"/>
      <c r="J101" s="17" cm="1">
        <f t="array" ref="J101">_xlfn.IFS(I101="7オンス",205,I101="8オンス",240,I101="9オンス",275,I101="",0,I101="500ml給水",500)</f>
        <v>0</v>
      </c>
      <c r="K101" s="12">
        <f t="shared" si="15"/>
        <v>0</v>
      </c>
      <c r="L101" s="6"/>
    </row>
    <row r="102" spans="2:12" x14ac:dyDescent="0.55000000000000004">
      <c r="B102" s="45"/>
      <c r="C102" s="34"/>
      <c r="D102" s="37"/>
      <c r="E102" s="36"/>
      <c r="F102" s="37"/>
      <c r="G102" s="38"/>
      <c r="H102" s="12">
        <f t="shared" si="14"/>
        <v>0</v>
      </c>
      <c r="I102" s="36"/>
      <c r="J102" s="17" cm="1">
        <f t="array" ref="J102">_xlfn.IFS(I102="7オンス",205,I102="8オンス",240,I102="9オンス",275,I102="",0,I102="500ml給水",500)</f>
        <v>0</v>
      </c>
      <c r="K102" s="12">
        <f t="shared" si="15"/>
        <v>0</v>
      </c>
      <c r="L102" s="6"/>
    </row>
    <row r="103" spans="2:12" x14ac:dyDescent="0.55000000000000004">
      <c r="B103" s="45"/>
      <c r="C103" s="34"/>
      <c r="D103" s="37"/>
      <c r="E103" s="36"/>
      <c r="F103" s="37"/>
      <c r="G103" s="38"/>
      <c r="H103" s="12">
        <f t="shared" si="14"/>
        <v>0</v>
      </c>
      <c r="I103" s="36"/>
      <c r="J103" s="17" cm="1">
        <f t="array" ref="J103">_xlfn.IFS(I103="7オンス",205,I103="8オンス",240,I103="9オンス",275,I103="",0,I103="500ml給水",500)</f>
        <v>0</v>
      </c>
      <c r="K103" s="12">
        <f t="shared" si="15"/>
        <v>0</v>
      </c>
      <c r="L103" s="6"/>
    </row>
    <row r="104" spans="2:12" x14ac:dyDescent="0.55000000000000004">
      <c r="B104" s="46"/>
      <c r="C104" s="53" t="s">
        <v>49</v>
      </c>
      <c r="D104" s="54"/>
      <c r="E104" s="54"/>
      <c r="F104" s="54"/>
      <c r="G104" s="55"/>
      <c r="H104" s="13">
        <f>SUM(H93:H103)</f>
        <v>0</v>
      </c>
      <c r="I104" s="10"/>
      <c r="J104" s="10"/>
      <c r="K104" s="13">
        <f t="shared" ref="K104" si="18">SUM(K93:K94)</f>
        <v>0</v>
      </c>
      <c r="L104" s="11"/>
    </row>
    <row r="105" spans="2:12" x14ac:dyDescent="0.55000000000000004">
      <c r="B105" s="47" t="s">
        <v>7</v>
      </c>
      <c r="C105" s="48"/>
      <c r="D105" s="48"/>
      <c r="E105" s="48"/>
      <c r="F105" s="48"/>
      <c r="G105" s="49"/>
      <c r="H105" s="26">
        <f>SUM(H104,H92,H67,H29)</f>
        <v>0</v>
      </c>
      <c r="I105" s="25"/>
      <c r="J105" s="25"/>
      <c r="K105" s="26">
        <f>SUM(K104,K92,K67,K29)</f>
        <v>0</v>
      </c>
      <c r="L105" s="27"/>
    </row>
    <row r="106" spans="2:12" ht="18.5" thickBot="1" x14ac:dyDescent="0.6">
      <c r="B106" s="50" t="s">
        <v>39</v>
      </c>
      <c r="C106" s="51"/>
      <c r="D106" s="51"/>
      <c r="E106" s="51"/>
      <c r="F106" s="51"/>
      <c r="G106" s="51"/>
      <c r="H106" s="51"/>
      <c r="I106" s="51"/>
      <c r="J106" s="52"/>
      <c r="K106" s="29">
        <f>K105/2000</f>
        <v>0</v>
      </c>
      <c r="L106" s="24"/>
    </row>
    <row r="107" spans="2:12" ht="18.5" thickBot="1" x14ac:dyDescent="0.6">
      <c r="B107" s="50" t="s">
        <v>40</v>
      </c>
      <c r="C107" s="51"/>
      <c r="D107" s="51"/>
      <c r="E107" s="51"/>
      <c r="F107" s="51"/>
      <c r="G107" s="51"/>
      <c r="H107" s="51"/>
      <c r="I107" s="51"/>
      <c r="J107" s="51"/>
      <c r="K107" s="30">
        <f>ROUNDUP(K106,0)</f>
        <v>0</v>
      </c>
      <c r="L107" s="28"/>
    </row>
  </sheetData>
  <sheetProtection algorithmName="SHA-512" hashValue="THru6WM2cift6fFKdv+IdUFLREPMW/oefaHpa/groKhvOHlOE+vaAm15uxgfHtnTEewCkDwvL9a3ai5yg4AqVA==" saltValue="uZ1Ju4QWSUu3uNL+zJmGtw==" spinCount="100000" sheet="1"/>
  <mergeCells count="13">
    <mergeCell ref="B5:B29"/>
    <mergeCell ref="B30:B67"/>
    <mergeCell ref="B2:C2"/>
    <mergeCell ref="D2:I2"/>
    <mergeCell ref="C29:G29"/>
    <mergeCell ref="C67:G67"/>
    <mergeCell ref="C92:G92"/>
    <mergeCell ref="C104:G104"/>
    <mergeCell ref="B68:B92"/>
    <mergeCell ref="B93:B104"/>
    <mergeCell ref="B105:G105"/>
    <mergeCell ref="B106:J106"/>
    <mergeCell ref="B107:J107"/>
  </mergeCells>
  <phoneticPr fontId="2"/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B701714-88E2-40AA-86BF-7D8269FF4EC9}">
          <x14:formula1>
            <xm:f>削除禁止!$A$3:$A$6</xm:f>
          </x14:formula1>
          <xm:sqref>I93 I30:I66 I5:I28 I68:I91</xm:sqref>
        </x14:dataValidation>
        <x14:dataValidation type="list" allowBlank="1" showInputMessage="1" showErrorMessage="1" xr:uid="{8B3B032C-8A00-452C-85DD-2F49278A7DD3}">
          <x14:formula1>
            <xm:f>削除禁止!$A$3:$A$5</xm:f>
          </x14:formula1>
          <xm:sqref>I94:I103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34C06-2F0E-4992-8362-BE3D7A8AC3FA}">
  <dimension ref="A3:B6"/>
  <sheetViews>
    <sheetView tabSelected="1" workbookViewId="0">
      <selection activeCell="A7" sqref="A7"/>
    </sheetView>
  </sheetViews>
  <sheetFormatPr defaultRowHeight="18" x14ac:dyDescent="0.55000000000000004"/>
  <sheetData>
    <row r="3" spans="1:2" x14ac:dyDescent="0.55000000000000004">
      <c r="A3" t="s">
        <v>15</v>
      </c>
      <c r="B3">
        <v>205</v>
      </c>
    </row>
    <row r="4" spans="1:2" x14ac:dyDescent="0.55000000000000004">
      <c r="A4" t="s">
        <v>16</v>
      </c>
      <c r="B4">
        <v>240</v>
      </c>
    </row>
    <row r="5" spans="1:2" x14ac:dyDescent="0.55000000000000004">
      <c r="A5" t="s">
        <v>17</v>
      </c>
      <c r="B5">
        <v>275</v>
      </c>
    </row>
    <row r="6" spans="1:2" x14ac:dyDescent="0.55000000000000004">
      <c r="A6" t="s">
        <v>34</v>
      </c>
      <c r="B6">
        <v>500</v>
      </c>
    </row>
  </sheetData>
  <sheetProtection algorithmName="SHA-512" hashValue="embD0sIrK/FJvOiHyKdkF8IfbX3VkfVZgqflIVKMDe0cfCkTptmDUJ0b+yd4RVGEwjF+IIj1Zh0OtfJBqqlYsQ==" saltValue="QcdTXYcDiaTietFeoHj9uA==" spinCount="100000" sheet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見本</vt:lpstr>
      <vt:lpstr>算出用シート</vt:lpstr>
      <vt:lpstr>削除禁止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内藤 裕也</cp:lastModifiedBy>
  <cp:lastPrinted>2022-03-17T00:15:33Z</cp:lastPrinted>
  <dcterms:created xsi:type="dcterms:W3CDTF">2022-01-21T02:24:20Z</dcterms:created>
  <dcterms:modified xsi:type="dcterms:W3CDTF">2024-01-10T09:41:52Z</dcterms:modified>
</cp:coreProperties>
</file>